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0" yWindow="0" windowWidth="24000" windowHeight="11025" autoFilterDateGrouping="0"/>
  </bookViews>
  <sheets>
    <sheet name="Auswahl Klick" sheetId="1" r:id="rId1"/>
    <sheet name="ArbTab" sheetId="2" state="hidden" r:id="rId2"/>
    <sheet name="AuswWasser" sheetId="3" state="hidden" r:id="rId3"/>
    <sheet name="Post" sheetId="4" state="hidden" r:id="rId4"/>
    <sheet name="Telefon" sheetId="5" state="hidden" r:id="rId5"/>
    <sheet name="PLZ" sheetId="6" state="hidden" r:id="rId6"/>
    <sheet name="Tab_Teiln" sheetId="7" state="hidden" r:id="rId7"/>
    <sheet name="Tab_Stat" sheetId="8" state="hidden" r:id="rId8"/>
    <sheet name="Zuza" sheetId="9" state="hidden" r:id="rId9"/>
    <sheet name="SZ" sheetId="10" state="hidden" r:id="rId10"/>
    <sheet name="Problem" sheetId="11" state="hidden" r:id="rId11"/>
    <sheet name="Problemfälle" sheetId="12" state="hidden" r:id="rId12"/>
    <sheet name="Nachw_halbj" sheetId="13" state="hidden" r:id="rId13"/>
    <sheet name="TabStat" sheetId="14" state="hidden" r:id="rId14"/>
  </sheets>
  <definedNames>
    <definedName name="_xlnm._FilterDatabase" localSheetId="1" hidden="1">ArbTab!$A$1:$AB$1</definedName>
    <definedName name="_xlnm._FilterDatabase" localSheetId="2" hidden="1">AuswWasser!$A$1:$F$18</definedName>
    <definedName name="_xlnm._FilterDatabase" localSheetId="5" hidden="1">PLZ!$A$1:$C$2</definedName>
    <definedName name="_xlnm._FilterDatabase" localSheetId="10" hidden="1">Problem!$A$1:$H$430</definedName>
    <definedName name="_xlnm._FilterDatabase" localSheetId="11" hidden="1">Problemfälle!$A$1:$H$430</definedName>
    <definedName name="_xlnm._FilterDatabase" localSheetId="9" hidden="1">SZ!$A$1:$I$18</definedName>
    <definedName name="_xlnm._FilterDatabase" localSheetId="6" hidden="1">Tab_Teiln!$A$1:$F$313</definedName>
    <definedName name="_xlnm._FilterDatabase" localSheetId="4" hidden="1">Telefon!$A$1:$E$17</definedName>
    <definedName name="_xlnm._FilterDatabase" localSheetId="8" hidden="1">Zuza!$A$1:$F$18</definedName>
    <definedName name="Z_3EE838E9_81E2_4FBF_86E4_3C14E5A2C9CF_.wvu.FilterData" localSheetId="1" hidden="1">ArbTab!$A$1:$AD$1</definedName>
    <definedName name="Z_3EE838E9_81E2_4FBF_86E4_3C14E5A2C9CF_.wvu.FilterData" localSheetId="2" hidden="1">AuswWasser!$A$1:$F$240</definedName>
    <definedName name="Z_3EE838E9_81E2_4FBF_86E4_3C14E5A2C9CF_.wvu.FilterData" localSheetId="10" hidden="1">Problem!$A$1:$H$430</definedName>
    <definedName name="Z_3EE838E9_81E2_4FBF_86E4_3C14E5A2C9CF_.wvu.FilterData" localSheetId="11" hidden="1">Problemfälle!$E$1:$E$430</definedName>
    <definedName name="Z_3EE838E9_81E2_4FBF_86E4_3C14E5A2C9CF_.wvu.FilterData" localSheetId="9" hidden="1">SZ!$A$1:$I$255</definedName>
    <definedName name="Z_3EE838E9_81E2_4FBF_86E4_3C14E5A2C9CF_.wvu.FilterData" localSheetId="6" hidden="1">Tab_Teiln!$A$1:$F$313</definedName>
    <definedName name="Z_3EE838E9_81E2_4FBF_86E4_3C14E5A2C9CF_.wvu.FilterData" localSheetId="4" hidden="1">Telefon!$A$1:$E$228</definedName>
    <definedName name="Z_3EE838E9_81E2_4FBF_86E4_3C14E5A2C9CF_.wvu.FilterData" localSheetId="8" hidden="1">Zuza!$A$1:$F$229</definedName>
    <definedName name="_xlnm.Extract" localSheetId="10">Problem!$A$1:$G$1</definedName>
    <definedName name="_xlnm.Extract" localSheetId="11">Problemfälle!$A$1:$H$1</definedName>
  </definedNames>
  <calcPr calcId="125725" calcMode="manual"/>
  <customWorkbookViews>
    <customWorkbookView name="Windows-Benutzer - Persönliche Ansicht" guid="{3EE838E9-81E2-4FBF-86E4-3C14E5A2C9CF}" mergeInterval="0" personalView="1" maximized="1" xWindow="1" yWindow="1" windowWidth="1596" windowHeight="680" activeSheetId="2"/>
  </customWorkbookViews>
</workbook>
</file>

<file path=xl/calcChain.xml><?xml version="1.0" encoding="utf-8"?>
<calcChain xmlns="http://schemas.openxmlformats.org/spreadsheetml/2006/main">
  <c r="E18" i="4"/>
  <c r="E17"/>
  <c r="E16"/>
  <c r="E15"/>
  <c r="E14"/>
  <c r="E13"/>
  <c r="E12"/>
  <c r="E11"/>
  <c r="E10"/>
  <c r="E9"/>
  <c r="E8"/>
  <c r="E7"/>
  <c r="E6"/>
  <c r="E5"/>
  <c r="E4"/>
  <c r="E3"/>
  <c r="E2"/>
  <c r="F18" i="7"/>
  <c r="F17"/>
  <c r="F16"/>
  <c r="F15"/>
  <c r="F14"/>
  <c r="F13"/>
  <c r="F12"/>
  <c r="F11"/>
  <c r="F10"/>
  <c r="F9"/>
  <c r="F8"/>
  <c r="F7"/>
  <c r="F6"/>
  <c r="F5"/>
  <c r="F4"/>
  <c r="F3"/>
  <c r="F2"/>
  <c r="B24" i="14"/>
  <c r="B4"/>
  <c r="B3"/>
  <c r="B1"/>
  <c r="AB3" i="2"/>
  <c r="AB4"/>
  <c r="AB5"/>
  <c r="AB6"/>
  <c r="AB7"/>
  <c r="AB8"/>
  <c r="AB9"/>
  <c r="AB10"/>
  <c r="AB11"/>
  <c r="AB12"/>
  <c r="AB13"/>
  <c r="AB14"/>
  <c r="AB15"/>
  <c r="AB16"/>
  <c r="AB17"/>
  <c r="AB18"/>
  <c r="Z6"/>
  <c r="Z7"/>
  <c r="Z8"/>
  <c r="Z9"/>
  <c r="Z10"/>
  <c r="Z11"/>
  <c r="Z12"/>
  <c r="Z14"/>
  <c r="Z15"/>
  <c r="Z16"/>
  <c r="Z17"/>
  <c r="Y3"/>
  <c r="Z3" s="1"/>
  <c r="Y4"/>
  <c r="Z4" s="1"/>
  <c r="Y5"/>
  <c r="Z5" s="1"/>
  <c r="Y6"/>
  <c r="Y7"/>
  <c r="Y8"/>
  <c r="Y9"/>
  <c r="Y10"/>
  <c r="Y11"/>
  <c r="Y12"/>
  <c r="Y13"/>
  <c r="Z13" s="1"/>
  <c r="Y14"/>
  <c r="Y15"/>
  <c r="Y16"/>
  <c r="Y17"/>
  <c r="Y18"/>
  <c r="Z18" s="1"/>
  <c r="W3"/>
  <c r="W4"/>
  <c r="W5"/>
  <c r="W13"/>
  <c r="W18"/>
  <c r="V3"/>
  <c r="V4"/>
  <c r="V5"/>
  <c r="V13"/>
  <c r="V18"/>
  <c r="R3"/>
  <c r="R4"/>
  <c r="R5"/>
  <c r="R6"/>
  <c r="R7"/>
  <c r="R8"/>
  <c r="R9"/>
  <c r="R10"/>
  <c r="R11"/>
  <c r="R12"/>
  <c r="R13"/>
  <c r="R14"/>
  <c r="R15"/>
  <c r="R16"/>
  <c r="R17"/>
  <c r="R18"/>
  <c r="Q3"/>
  <c r="Q4"/>
  <c r="Q5"/>
  <c r="Q6"/>
  <c r="Q7"/>
  <c r="Q8"/>
  <c r="Q9"/>
  <c r="Q10"/>
  <c r="Q11"/>
  <c r="Q12"/>
  <c r="Q13"/>
  <c r="Q14"/>
  <c r="Q15"/>
  <c r="Q16"/>
  <c r="Q17"/>
  <c r="Q18"/>
  <c r="P3"/>
  <c r="P4"/>
  <c r="P5"/>
  <c r="P6"/>
  <c r="P7"/>
  <c r="P8"/>
  <c r="P9"/>
  <c r="P10"/>
  <c r="P11"/>
  <c r="P12"/>
  <c r="P13"/>
  <c r="P14"/>
  <c r="P15"/>
  <c r="P16"/>
  <c r="P17"/>
  <c r="P18"/>
  <c r="O3"/>
  <c r="O4"/>
  <c r="O5"/>
  <c r="O6"/>
  <c r="O7"/>
  <c r="O8"/>
  <c r="O9"/>
  <c r="O10"/>
  <c r="O11"/>
  <c r="O12"/>
  <c r="O13"/>
  <c r="O14"/>
  <c r="O15"/>
  <c r="O16"/>
  <c r="O17"/>
  <c r="O18"/>
  <c r="G3"/>
  <c r="G4"/>
  <c r="G5"/>
  <c r="G6"/>
  <c r="G7"/>
  <c r="G8"/>
  <c r="G9"/>
  <c r="G10"/>
  <c r="G11"/>
  <c r="G12"/>
  <c r="G13"/>
  <c r="G14"/>
  <c r="G15"/>
  <c r="G16"/>
  <c r="G17"/>
  <c r="G18"/>
  <c r="AB2"/>
  <c r="Z2"/>
  <c r="Y2"/>
  <c r="R2"/>
  <c r="Q2"/>
  <c r="P2"/>
  <c r="O2"/>
  <c r="G2"/>
  <c r="W8"/>
  <c r="W12"/>
  <c r="W16"/>
  <c r="V8"/>
  <c r="V12"/>
  <c r="V16"/>
  <c r="W7"/>
  <c r="W11"/>
  <c r="W15"/>
  <c r="V7"/>
  <c r="V11"/>
  <c r="V15"/>
  <c r="W6"/>
  <c r="W10"/>
  <c r="W14"/>
  <c r="V6"/>
  <c r="V10"/>
  <c r="V14"/>
  <c r="V2"/>
  <c r="W2"/>
  <c r="W9"/>
  <c r="W17"/>
  <c r="V9"/>
  <c r="V17"/>
  <c r="B21" i="14" l="1"/>
  <c r="B22"/>
  <c r="B23"/>
  <c r="B18"/>
  <c r="B19"/>
  <c r="B20"/>
  <c r="B17"/>
  <c r="B13"/>
  <c r="B9"/>
  <c r="B14"/>
  <c r="B10"/>
  <c r="B6"/>
  <c r="B8"/>
  <c r="B15"/>
  <c r="B11"/>
  <c r="B7"/>
  <c r="B16"/>
  <c r="B12"/>
  <c r="Q19" i="2"/>
  <c r="Q20"/>
  <c r="Q21"/>
  <c r="Q22"/>
  <c r="Q23"/>
  <c r="R19"/>
  <c r="R20"/>
  <c r="R21"/>
  <c r="R22"/>
  <c r="R23"/>
  <c r="AE2"/>
  <c r="AD2"/>
  <c r="AC2"/>
  <c r="B1" i="8" l="1"/>
  <c r="B3" l="1"/>
  <c r="B4"/>
  <c r="B2"/>
  <c r="B39"/>
  <c r="B38"/>
  <c r="B37"/>
  <c r="B36"/>
  <c r="B35"/>
  <c r="B34"/>
  <c r="B33"/>
  <c r="B32"/>
  <c r="B31"/>
  <c r="B30"/>
  <c r="B29"/>
  <c r="B28"/>
  <c r="B27"/>
  <c r="B26"/>
  <c r="B24"/>
  <c r="B23" l="1"/>
  <c r="B21"/>
  <c r="B22"/>
  <c r="B20" l="1"/>
  <c r="B19"/>
  <c r="B18"/>
  <c r="B17"/>
  <c r="B16"/>
  <c r="B15"/>
  <c r="B14"/>
  <c r="B13"/>
  <c r="B12"/>
  <c r="B11"/>
  <c r="B10"/>
  <c r="B9"/>
  <c r="B8"/>
  <c r="B7"/>
  <c r="B6"/>
</calcChain>
</file>

<file path=xl/sharedStrings.xml><?xml version="1.0" encoding="utf-8"?>
<sst xmlns="http://schemas.openxmlformats.org/spreadsheetml/2006/main" count="754" uniqueCount="141">
  <si>
    <t>Vorname</t>
  </si>
  <si>
    <t>Nachname</t>
  </si>
  <si>
    <t>Bemerkung</t>
  </si>
  <si>
    <t>Müller</t>
  </si>
  <si>
    <t>Nummer</t>
  </si>
  <si>
    <t>Anrede</t>
  </si>
  <si>
    <t>Straße</t>
  </si>
  <si>
    <t>PLZ</t>
  </si>
  <si>
    <t>Wohnort</t>
  </si>
  <si>
    <t>Telefon</t>
  </si>
  <si>
    <t>Geburtstag</t>
  </si>
  <si>
    <t>Eintritt</t>
  </si>
  <si>
    <t>Austritt</t>
  </si>
  <si>
    <t>Alter</t>
  </si>
  <si>
    <t>Mtgl. Jahre</t>
  </si>
  <si>
    <t>Tage gültig</t>
  </si>
  <si>
    <t>Wegstrecke</t>
  </si>
  <si>
    <t>Herr</t>
  </si>
  <si>
    <t>Anzahl Mitglieder</t>
  </si>
  <si>
    <t>Anzahl Mann</t>
  </si>
  <si>
    <t>Anzahl Frau</t>
  </si>
  <si>
    <t xml:space="preserve">Alter zwischen Jahren </t>
  </si>
  <si>
    <t>Anzahl / Alter</t>
  </si>
  <si>
    <t>Jüngstes Mitglied</t>
  </si>
  <si>
    <t>Ältestes Mitglied</t>
  </si>
  <si>
    <t>Durchschnittsalter</t>
  </si>
  <si>
    <t>Kürzeste Mitgliedschaft</t>
  </si>
  <si>
    <t>Längste Mitgliedschaft</t>
  </si>
  <si>
    <t>Durchschn. Mitgliedschaft</t>
  </si>
  <si>
    <t>Kürzeste Wegstrecke</t>
  </si>
  <si>
    <t>Längste Wegstrecke</t>
  </si>
  <si>
    <t>Durchschn. Wegstrecke</t>
  </si>
  <si>
    <t>Gruppengröße</t>
  </si>
  <si>
    <t>Wasser 1</t>
  </si>
  <si>
    <t>Wasser 2</t>
  </si>
  <si>
    <t>Wasser 3</t>
  </si>
  <si>
    <t>Wasser 4</t>
  </si>
  <si>
    <t>Wasser 5</t>
  </si>
  <si>
    <t>Wasser 6</t>
  </si>
  <si>
    <t>Wasser 7</t>
  </si>
  <si>
    <t>Wasser 8</t>
  </si>
  <si>
    <t>Trockengymnastik1</t>
  </si>
  <si>
    <t>Trockengymnastik2</t>
  </si>
  <si>
    <t>Trockengymnastik3</t>
  </si>
  <si>
    <t xml:space="preserve">Tanz </t>
  </si>
  <si>
    <t>Inakive Mitglieder</t>
  </si>
  <si>
    <t>KM</t>
  </si>
  <si>
    <t>Krankenkasse</t>
  </si>
  <si>
    <t/>
  </si>
  <si>
    <t>Unterschrift</t>
  </si>
  <si>
    <t>Gruppe</t>
  </si>
  <si>
    <t>Btrg 20€</t>
  </si>
  <si>
    <t>Mehrfachteilname</t>
  </si>
  <si>
    <t>Anzahl Orte</t>
  </si>
  <si>
    <t>Verpflicht- Erklärung</t>
  </si>
  <si>
    <t>Fälliger Betrag</t>
  </si>
  <si>
    <t>Funktions-Training</t>
  </si>
  <si>
    <t>TG</t>
  </si>
  <si>
    <t>WG</t>
  </si>
  <si>
    <t>Frau</t>
  </si>
  <si>
    <t>Zahlung</t>
  </si>
  <si>
    <t>gen_Bis</t>
  </si>
  <si>
    <t>KrKNr</t>
  </si>
  <si>
    <t>Bonn</t>
  </si>
  <si>
    <t>Siegllinde</t>
  </si>
  <si>
    <t>Elke</t>
  </si>
  <si>
    <t>Katharina</t>
  </si>
  <si>
    <t>Anna</t>
  </si>
  <si>
    <t>Hauptstr. 58</t>
  </si>
  <si>
    <t>Hauptstr. 64</t>
  </si>
  <si>
    <t>Schmitz</t>
  </si>
  <si>
    <t>SZ</t>
  </si>
  <si>
    <t>Ute</t>
  </si>
  <si>
    <t>Statistik f. d. Jahr</t>
  </si>
  <si>
    <t>Inge</t>
  </si>
  <si>
    <t>Ja = 0er u. 5er Geburtstag</t>
  </si>
  <si>
    <t>Alter Jahre</t>
  </si>
  <si>
    <t xml:space="preserve">Prüfung Herr </t>
  </si>
  <si>
    <t xml:space="preserve"> PosNr.</t>
  </si>
  <si>
    <t>NeuMtgld</t>
  </si>
  <si>
    <t>Anderes</t>
  </si>
  <si>
    <t>Hauptstr. 57</t>
  </si>
  <si>
    <t>0228/98767</t>
  </si>
  <si>
    <t>Blauer</t>
  </si>
  <si>
    <t>Hauptstr. 63</t>
  </si>
  <si>
    <t>0228/98773</t>
  </si>
  <si>
    <t>Calle</t>
  </si>
  <si>
    <t>Uschi</t>
  </si>
  <si>
    <t>bonn</t>
  </si>
  <si>
    <t>Elend</t>
  </si>
  <si>
    <t>Gerhard</t>
  </si>
  <si>
    <t>Hauptstr. 61</t>
  </si>
  <si>
    <t>0228/98771</t>
  </si>
  <si>
    <t>Fallers</t>
  </si>
  <si>
    <t>Hauptstr. 67</t>
  </si>
  <si>
    <t>0228/98777</t>
  </si>
  <si>
    <t>Gayer</t>
  </si>
  <si>
    <t>Therese</t>
  </si>
  <si>
    <t>Hauptstr. 56</t>
  </si>
  <si>
    <t>0228/98766</t>
  </si>
  <si>
    <t>Himmer</t>
  </si>
  <si>
    <t>Hauptstr. 59</t>
  </si>
  <si>
    <t>0228/98769</t>
  </si>
  <si>
    <t>Ilert</t>
  </si>
  <si>
    <t>Karin</t>
  </si>
  <si>
    <t>0228/98774</t>
  </si>
  <si>
    <t>Justin</t>
  </si>
  <si>
    <t>Finnen</t>
  </si>
  <si>
    <t>Hauptstr. 66</t>
  </si>
  <si>
    <t>0228/98776</t>
  </si>
  <si>
    <t>Karle</t>
  </si>
  <si>
    <t>Leo</t>
  </si>
  <si>
    <t>Hauptstr. 65</t>
  </si>
  <si>
    <t>0228/98775</t>
  </si>
  <si>
    <t>Leuerin</t>
  </si>
  <si>
    <t>Lilli</t>
  </si>
  <si>
    <t>Klara</t>
  </si>
  <si>
    <t>0228/98768</t>
  </si>
  <si>
    <t>Bert</t>
  </si>
  <si>
    <t>0228/987666</t>
  </si>
  <si>
    <t>Haupt. 22</t>
  </si>
  <si>
    <t>Ballerm</t>
  </si>
  <si>
    <t>Tante</t>
  </si>
  <si>
    <t>0228/78900</t>
  </si>
  <si>
    <t>Hauptstr. 44</t>
  </si>
  <si>
    <t>Weg 33</t>
  </si>
  <si>
    <t>Anni</t>
  </si>
  <si>
    <t>Gasse</t>
  </si>
  <si>
    <t>0228/098887</t>
  </si>
  <si>
    <t>Nelles</t>
  </si>
  <si>
    <t>Jutta</t>
  </si>
  <si>
    <t>Pfad 2</t>
  </si>
  <si>
    <t>0228/23789</t>
  </si>
  <si>
    <t>Datum Abfrage</t>
  </si>
  <si>
    <t>84</t>
  </si>
  <si>
    <t>Miller</t>
  </si>
  <si>
    <t>Haus 2</t>
  </si>
  <si>
    <t>0228/23456</t>
  </si>
  <si>
    <t>SEPA</t>
  </si>
  <si>
    <t>42</t>
  </si>
  <si>
    <t>Allert</t>
  </si>
</sst>
</file>

<file path=xl/styles.xml><?xml version="1.0" encoding="utf-8"?>
<styleSheet xmlns="http://schemas.openxmlformats.org/spreadsheetml/2006/main">
  <numFmts count="4">
    <numFmt numFmtId="164" formatCode="&quot;€&quot;#,##0.00_);[Red]\(&quot;€&quot;#,##0.00\)"/>
    <numFmt numFmtId="165" formatCode="0.0"/>
    <numFmt numFmtId="166" formatCode="_-* #,##0.00\ [$€-407]_-;\-* #,##0.00\ [$€-407]_-;_-* &quot;-&quot;??\ [$€-407]_-;_-@_-"/>
    <numFmt numFmtId="167" formatCode="sd\ad\isd\i\k\ \&amp;\ &quot;JJJJ&quot;"/>
  </numFmts>
  <fonts count="26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5" tint="-0.249977111117893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  <font>
      <b/>
      <sz val="11"/>
      <color rgb="FFFF0000"/>
      <name val="Arial"/>
      <family val="2"/>
    </font>
    <font>
      <sz val="11"/>
      <color rgb="FF00B05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Unicode MS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8"/>
      <name val="Arial"/>
      <family val="2"/>
    </font>
    <font>
      <sz val="14"/>
      <color theme="3" tint="-0.499984740745262"/>
      <name val="Arial"/>
      <family val="2"/>
    </font>
    <font>
      <sz val="12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3" tint="-0.499984740745262"/>
      <name val="Arial"/>
      <family val="2"/>
    </font>
    <font>
      <sz val="12"/>
      <color theme="1"/>
      <name val="Arial Unicode MS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4" fontId="10" fillId="0" borderId="1">
      <alignment horizontal="center" vertical="top"/>
      <protection locked="0"/>
    </xf>
  </cellStyleXfs>
  <cellXfs count="315">
    <xf numFmtId="0" fontId="0" fillId="0" borderId="0" xfId="0"/>
    <xf numFmtId="0" fontId="10" fillId="0" borderId="0" xfId="0" applyFont="1"/>
    <xf numFmtId="0" fontId="10" fillId="0" borderId="0" xfId="0" applyFont="1" applyBorder="1"/>
    <xf numFmtId="0" fontId="11" fillId="0" borderId="0" xfId="0" applyFont="1" applyBorder="1" applyAlignment="1">
      <alignment horizontal="center" vertical="center"/>
    </xf>
    <xf numFmtId="49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3" xfId="0" applyFont="1" applyFill="1" applyBorder="1"/>
    <xf numFmtId="0" fontId="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right" vertical="center"/>
    </xf>
    <xf numFmtId="165" fontId="15" fillId="2" borderId="1" xfId="0" applyNumberFormat="1" applyFont="1" applyFill="1" applyBorder="1" applyAlignment="1">
      <alignment horizontal="right" vertical="center"/>
    </xf>
    <xf numFmtId="0" fontId="0" fillId="2" borderId="0" xfId="0" applyFill="1"/>
    <xf numFmtId="49" fontId="10" fillId="0" borderId="0" xfId="0" applyNumberFormat="1" applyFont="1" applyBorder="1"/>
    <xf numFmtId="1" fontId="1" fillId="2" borderId="2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15" fillId="2" borderId="0" xfId="0" applyFont="1" applyFill="1" applyBorder="1"/>
    <xf numFmtId="0" fontId="0" fillId="0" borderId="0" xfId="0" applyBorder="1"/>
    <xf numFmtId="49" fontId="3" fillId="0" borderId="0" xfId="0" applyNumberFormat="1" applyFont="1" applyBorder="1"/>
    <xf numFmtId="49" fontId="5" fillId="0" borderId="0" xfId="0" applyNumberFormat="1" applyFont="1" applyBorder="1"/>
    <xf numFmtId="49" fontId="6" fillId="0" borderId="0" xfId="0" applyNumberFormat="1" applyFont="1" applyBorder="1"/>
    <xf numFmtId="49" fontId="7" fillId="0" borderId="0" xfId="0" applyNumberFormat="1" applyFont="1" applyFill="1" applyBorder="1"/>
    <xf numFmtId="49" fontId="3" fillId="2" borderId="0" xfId="0" applyNumberFormat="1" applyFont="1" applyFill="1" applyBorder="1"/>
    <xf numFmtId="49" fontId="5" fillId="0" borderId="0" xfId="0" applyNumberFormat="1" applyFont="1" applyFill="1" applyBorder="1"/>
    <xf numFmtId="49" fontId="4" fillId="0" borderId="0" xfId="0" applyNumberFormat="1" applyFont="1" applyBorder="1"/>
    <xf numFmtId="49" fontId="3" fillId="0" borderId="0" xfId="0" applyNumberFormat="1" applyFont="1" applyFill="1" applyBorder="1"/>
    <xf numFmtId="49" fontId="7" fillId="0" borderId="0" xfId="0" applyNumberFormat="1" applyFont="1" applyBorder="1"/>
    <xf numFmtId="49" fontId="13" fillId="0" borderId="0" xfId="0" applyNumberFormat="1" applyFont="1" applyBorder="1"/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vertical="top"/>
    </xf>
    <xf numFmtId="49" fontId="8" fillId="0" borderId="0" xfId="0" applyNumberFormat="1" applyFont="1" applyBorder="1"/>
    <xf numFmtId="49" fontId="3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top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right"/>
    </xf>
    <xf numFmtId="0" fontId="16" fillId="0" borderId="0" xfId="0" applyFont="1"/>
    <xf numFmtId="0" fontId="0" fillId="0" borderId="1" xfId="0" applyBorder="1"/>
    <xf numFmtId="0" fontId="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10" fillId="2" borderId="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49" fontId="8" fillId="2" borderId="0" xfId="0" applyNumberFormat="1" applyFont="1" applyFill="1" applyBorder="1"/>
    <xf numFmtId="0" fontId="0" fillId="0" borderId="0" xfId="0" applyFill="1"/>
    <xf numFmtId="0" fontId="15" fillId="2" borderId="1" xfId="0" applyFont="1" applyFill="1" applyBorder="1"/>
    <xf numFmtId="0" fontId="19" fillId="0" borderId="1" xfId="0" applyFont="1" applyBorder="1"/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0" fillId="0" borderId="1" xfId="0" applyFont="1" applyFill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0" fontId="17" fillId="2" borderId="0" xfId="0" applyFont="1" applyFill="1"/>
    <xf numFmtId="166" fontId="16" fillId="0" borderId="1" xfId="0" applyNumberFormat="1" applyFont="1" applyBorder="1" applyAlignment="1">
      <alignment horizontal="center" vertical="top"/>
    </xf>
    <xf numFmtId="14" fontId="10" fillId="0" borderId="1" xfId="0" applyNumberFormat="1" applyFont="1" applyFill="1" applyBorder="1" applyAlignment="1">
      <alignment horizontal="center" vertical="top"/>
    </xf>
    <xf numFmtId="1" fontId="10" fillId="0" borderId="1" xfId="0" applyNumberFormat="1" applyFont="1" applyBorder="1" applyAlignment="1">
      <alignment horizontal="center" vertical="top"/>
    </xf>
    <xf numFmtId="1" fontId="10" fillId="0" borderId="1" xfId="0" applyNumberFormat="1" applyFont="1" applyFill="1" applyBorder="1" applyAlignment="1">
      <alignment horizontal="center" vertical="top"/>
    </xf>
    <xf numFmtId="166" fontId="10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0" fillId="3" borderId="0" xfId="0" applyFill="1"/>
    <xf numFmtId="0" fontId="17" fillId="3" borderId="0" xfId="0" applyFont="1" applyFill="1"/>
    <xf numFmtId="0" fontId="9" fillId="0" borderId="1" xfId="0" applyFont="1" applyBorder="1" applyAlignment="1">
      <alignment vertical="top" wrapText="1"/>
    </xf>
    <xf numFmtId="0" fontId="9" fillId="0" borderId="0" xfId="0" applyFont="1" applyAlignment="1">
      <alignment horizontal="left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top"/>
    </xf>
    <xf numFmtId="1" fontId="12" fillId="0" borderId="0" xfId="0" applyNumberFormat="1" applyFont="1" applyFill="1" applyBorder="1" applyAlignment="1">
      <alignment horizontal="center" vertical="top"/>
    </xf>
    <xf numFmtId="1" fontId="10" fillId="0" borderId="0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center" vertical="top"/>
    </xf>
    <xf numFmtId="49" fontId="10" fillId="0" borderId="0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14" fontId="18" fillId="0" borderId="0" xfId="0" applyNumberFormat="1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center" vertical="top"/>
    </xf>
    <xf numFmtId="0" fontId="21" fillId="0" borderId="0" xfId="0" applyFont="1" applyFill="1" applyBorder="1" applyAlignment="1">
      <alignment horizontal="center" vertical="top"/>
    </xf>
    <xf numFmtId="21" fontId="10" fillId="0" borderId="0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center" vertical="top"/>
    </xf>
    <xf numFmtId="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  <xf numFmtId="14" fontId="12" fillId="0" borderId="0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/>
    <xf numFmtId="0" fontId="10" fillId="0" borderId="1" xfId="0" applyFont="1" applyBorder="1" applyAlignment="1" applyProtection="1">
      <alignment horizontal="center" vertical="top"/>
      <protection locked="0"/>
    </xf>
    <xf numFmtId="0" fontId="9" fillId="0" borderId="1" xfId="0" applyFont="1" applyBorder="1" applyAlignment="1" applyProtection="1">
      <alignment horizontal="center" vertical="top"/>
      <protection locked="0"/>
    </xf>
    <xf numFmtId="0" fontId="12" fillId="0" borderId="0" xfId="0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" vertical="top"/>
    </xf>
    <xf numFmtId="164" fontId="9" fillId="0" borderId="1" xfId="0" applyNumberFormat="1" applyFont="1" applyBorder="1" applyAlignment="1" applyProtection="1">
      <alignment vertical="top"/>
      <protection locked="0"/>
    </xf>
    <xf numFmtId="0" fontId="20" fillId="0" borderId="1" xfId="0" applyFont="1" applyBorder="1" applyAlignment="1" applyProtection="1">
      <alignment vertical="top" wrapText="1"/>
      <protection locked="0"/>
    </xf>
    <xf numFmtId="164" fontId="10" fillId="0" borderId="1" xfId="0" applyNumberFormat="1" applyFont="1" applyBorder="1" applyAlignment="1" applyProtection="1">
      <alignment horizontal="center" vertical="top"/>
      <protection locked="0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0" fontId="16" fillId="0" borderId="1" xfId="0" applyFont="1" applyBorder="1" applyAlignment="1" applyProtection="1">
      <alignment horizontal="center" vertical="top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Border="1" applyAlignment="1" applyProtection="1">
      <alignment horizontal="center" vertical="top"/>
      <protection locked="0"/>
    </xf>
    <xf numFmtId="0" fontId="10" fillId="0" borderId="0" xfId="0" applyFont="1" applyFill="1" applyBorder="1" applyAlignment="1" applyProtection="1">
      <alignment horizontal="center" vertical="top"/>
      <protection locked="0"/>
    </xf>
    <xf numFmtId="1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Protection="1">
      <protection locked="0"/>
    </xf>
    <xf numFmtId="14" fontId="10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8" fillId="2" borderId="0" xfId="0" applyFont="1" applyFill="1" applyBorder="1" applyAlignment="1" applyProtection="1">
      <alignment horizontal="center" vertical="top"/>
      <protection locked="0"/>
    </xf>
    <xf numFmtId="166" fontId="16" fillId="0" borderId="0" xfId="0" applyNumberFormat="1" applyFont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Protection="1">
      <protection locked="0"/>
    </xf>
    <xf numFmtId="0" fontId="10" fillId="0" borderId="0" xfId="0" applyFont="1" applyBorder="1" applyAlignment="1" applyProtection="1">
      <alignment wrapText="1"/>
      <protection locked="0"/>
    </xf>
    <xf numFmtId="0" fontId="10" fillId="0" borderId="1" xfId="0" applyFont="1" applyFill="1" applyBorder="1"/>
    <xf numFmtId="0" fontId="9" fillId="0" borderId="0" xfId="0" applyFont="1" applyBorder="1" applyAlignment="1" applyProtection="1">
      <alignment vertical="top" wrapText="1"/>
      <protection locked="0"/>
    </xf>
    <xf numFmtId="0" fontId="9" fillId="0" borderId="0" xfId="0" applyFont="1" applyFill="1" applyBorder="1" applyAlignment="1" applyProtection="1">
      <alignment horizontal="center" vertical="top"/>
      <protection locked="0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2" borderId="0" xfId="0" applyFont="1" applyFill="1" applyBorder="1" applyAlignment="1" applyProtection="1">
      <alignment horizontal="center" vertical="top"/>
      <protection locked="0"/>
    </xf>
    <xf numFmtId="0" fontId="9" fillId="0" borderId="0" xfId="0" applyFont="1" applyBorder="1" applyAlignment="1" applyProtection="1">
      <alignment horizontal="center" vertical="top"/>
      <protection locked="0"/>
    </xf>
    <xf numFmtId="166" fontId="16" fillId="0" borderId="0" xfId="0" applyNumberFormat="1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0" borderId="7" xfId="0" applyFont="1" applyBorder="1" applyProtection="1">
      <protection locked="0"/>
    </xf>
    <xf numFmtId="0" fontId="16" fillId="0" borderId="7" xfId="0" applyFont="1" applyBorder="1" applyProtection="1">
      <protection locked="0"/>
    </xf>
    <xf numFmtId="0" fontId="2" fillId="2" borderId="0" xfId="0" applyFont="1" applyFill="1" applyBorder="1" applyAlignment="1">
      <alignment horizontal="right" vertical="center"/>
    </xf>
    <xf numFmtId="14" fontId="9" fillId="0" borderId="0" xfId="0" applyNumberFormat="1" applyFont="1" applyBorder="1" applyAlignment="1" applyProtection="1">
      <alignment vertical="top" wrapText="1"/>
      <protection locked="0"/>
    </xf>
    <xf numFmtId="14" fontId="22" fillId="0" borderId="2" xfId="0" applyNumberFormat="1" applyFont="1" applyBorder="1" applyAlignment="1">
      <alignment horizontal="center" vertical="top"/>
    </xf>
    <xf numFmtId="14" fontId="10" fillId="0" borderId="0" xfId="0" applyNumberFormat="1" applyFont="1" applyBorder="1" applyProtection="1">
      <protection locked="0"/>
    </xf>
    <xf numFmtId="14" fontId="0" fillId="0" borderId="0" xfId="0" applyNumberFormat="1" applyBorder="1"/>
    <xf numFmtId="0" fontId="10" fillId="2" borderId="1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49" fontId="10" fillId="5" borderId="1" xfId="0" applyNumberFormat="1" applyFont="1" applyFill="1" applyBorder="1" applyAlignment="1">
      <alignment horizontal="left" vertical="top"/>
    </xf>
    <xf numFmtId="0" fontId="18" fillId="2" borderId="1" xfId="0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left" vertical="top"/>
    </xf>
    <xf numFmtId="0" fontId="12" fillId="0" borderId="7" xfId="0" applyFont="1" applyBorder="1" applyAlignment="1">
      <alignment horizontal="center" vertical="top"/>
    </xf>
    <xf numFmtId="1" fontId="12" fillId="0" borderId="1" xfId="0" applyNumberFormat="1" applyFont="1" applyBorder="1" applyAlignment="1" applyProtection="1">
      <alignment horizontal="center" vertical="top"/>
    </xf>
    <xf numFmtId="1" fontId="10" fillId="0" borderId="1" xfId="0" applyNumberFormat="1" applyFont="1" applyBorder="1" applyAlignment="1" applyProtection="1">
      <alignment horizontal="center" vertical="center"/>
    </xf>
    <xf numFmtId="0" fontId="12" fillId="0" borderId="5" xfId="0" applyFont="1" applyBorder="1" applyAlignment="1">
      <alignment horizontal="center" vertical="top"/>
    </xf>
    <xf numFmtId="1" fontId="9" fillId="0" borderId="1" xfId="0" applyNumberFormat="1" applyFont="1" applyBorder="1" applyAlignment="1" applyProtection="1">
      <alignment horizontal="center" vertical="top"/>
    </xf>
    <xf numFmtId="0" fontId="12" fillId="0" borderId="7" xfId="0" applyFont="1" applyBorder="1" applyAlignment="1" applyProtection="1">
      <alignment horizontal="center" vertical="top"/>
    </xf>
    <xf numFmtId="0" fontId="12" fillId="0" borderId="1" xfId="0" applyFont="1" applyBorder="1" applyAlignment="1" applyProtection="1">
      <alignment horizontal="center" vertical="top"/>
    </xf>
    <xf numFmtId="0" fontId="10" fillId="0" borderId="1" xfId="0" applyFont="1" applyFill="1" applyBorder="1" applyAlignment="1">
      <alignment horizontal="left" vertical="top"/>
    </xf>
    <xf numFmtId="0" fontId="21" fillId="0" borderId="1" xfId="0" applyFont="1" applyFill="1" applyBorder="1" applyAlignment="1">
      <alignment horizontal="left" vertical="top"/>
    </xf>
    <xf numFmtId="0" fontId="21" fillId="4" borderId="1" xfId="0" applyFont="1" applyFill="1" applyBorder="1" applyAlignment="1">
      <alignment horizontal="left" vertical="top"/>
    </xf>
    <xf numFmtId="0" fontId="10" fillId="0" borderId="7" xfId="0" applyFont="1" applyBorder="1" applyAlignment="1">
      <alignment horizontal="center" vertical="top"/>
    </xf>
    <xf numFmtId="0" fontId="10" fillId="2" borderId="7" xfId="0" applyFont="1" applyFill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14" fontId="10" fillId="0" borderId="7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21" fillId="2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wrapText="1"/>
    </xf>
    <xf numFmtId="49" fontId="10" fillId="0" borderId="7" xfId="0" applyNumberFormat="1" applyFont="1" applyFill="1" applyBorder="1" applyAlignment="1">
      <alignment horizontal="left" wrapText="1"/>
    </xf>
    <xf numFmtId="0" fontId="19" fillId="0" borderId="8" xfId="0" applyFont="1" applyBorder="1"/>
    <xf numFmtId="1" fontId="14" fillId="0" borderId="6" xfId="0" applyNumberFormat="1" applyFont="1" applyFill="1" applyBorder="1" applyAlignment="1">
      <alignment horizontal="center" vertical="center"/>
    </xf>
    <xf numFmtId="167" fontId="14" fillId="0" borderId="4" xfId="0" applyNumberFormat="1" applyFont="1" applyFill="1" applyBorder="1" applyAlignment="1">
      <alignment horizontal="left" vertical="top"/>
    </xf>
    <xf numFmtId="1" fontId="19" fillId="0" borderId="8" xfId="0" applyNumberFormat="1" applyFont="1" applyBorder="1"/>
    <xf numFmtId="1" fontId="19" fillId="0" borderId="1" xfId="0" applyNumberFormat="1" applyFont="1" applyBorder="1"/>
    <xf numFmtId="14" fontId="18" fillId="0" borderId="1" xfId="0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vertical="top"/>
    </xf>
    <xf numFmtId="0" fontId="10" fillId="0" borderId="1" xfId="0" applyFont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right" vertical="center"/>
    </xf>
    <xf numFmtId="14" fontId="18" fillId="0" borderId="1" xfId="0" applyNumberFormat="1" applyFont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14" fontId="10" fillId="0" borderId="0" xfId="0" applyNumberFormat="1" applyFont="1" applyBorder="1" applyAlignment="1">
      <alignment horizontal="center" vertical="top"/>
    </xf>
    <xf numFmtId="14" fontId="10" fillId="2" borderId="1" xfId="0" applyNumberFormat="1" applyFont="1" applyFill="1" applyBorder="1" applyAlignment="1">
      <alignment horizontal="center" vertical="top"/>
    </xf>
    <xf numFmtId="0" fontId="23" fillId="0" borderId="1" xfId="0" applyFont="1" applyFill="1" applyBorder="1" applyAlignment="1">
      <alignment horizontal="left"/>
    </xf>
    <xf numFmtId="14" fontId="18" fillId="0" borderId="1" xfId="0" applyNumberFormat="1" applyFont="1" applyBorder="1" applyAlignment="1">
      <alignment horizontal="left" vertical="top"/>
    </xf>
    <xf numFmtId="1" fontId="10" fillId="0" borderId="7" xfId="0" applyNumberFormat="1" applyFont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top"/>
    </xf>
    <xf numFmtId="14" fontId="10" fillId="0" borderId="0" xfId="0" applyNumberFormat="1" applyFont="1" applyBorder="1" applyAlignment="1">
      <alignment horizontal="right" vertical="center"/>
    </xf>
    <xf numFmtId="0" fontId="10" fillId="0" borderId="7" xfId="0" applyFont="1" applyFill="1" applyBorder="1"/>
    <xf numFmtId="0" fontId="10" fillId="0" borderId="7" xfId="0" applyFont="1" applyFill="1" applyBorder="1" applyAlignment="1">
      <alignment horizontal="left" wrapText="1"/>
    </xf>
    <xf numFmtId="0" fontId="18" fillId="2" borderId="7" xfId="0" applyFont="1" applyFill="1" applyBorder="1" applyAlignment="1">
      <alignment horizontal="center" vertical="top"/>
    </xf>
    <xf numFmtId="0" fontId="10" fillId="0" borderId="1" xfId="0" applyFont="1" applyBorder="1" applyAlignment="1" applyProtection="1">
      <alignment horizontal="center" vertical="top"/>
    </xf>
    <xf numFmtId="0" fontId="10" fillId="0" borderId="1" xfId="0" applyFont="1" applyBorder="1" applyAlignment="1" applyProtection="1">
      <alignment horizontal="left" vertical="top"/>
    </xf>
    <xf numFmtId="49" fontId="10" fillId="2" borderId="1" xfId="0" applyNumberFormat="1" applyFont="1" applyFill="1" applyBorder="1" applyAlignment="1" applyProtection="1">
      <alignment horizontal="left" vertical="top"/>
    </xf>
    <xf numFmtId="0" fontId="10" fillId="0" borderId="1" xfId="0" applyFont="1" applyBorder="1" applyAlignment="1" applyProtection="1">
      <alignment vertical="center"/>
    </xf>
    <xf numFmtId="0" fontId="10" fillId="0" borderId="1" xfId="0" applyFont="1" applyBorder="1" applyAlignment="1" applyProtection="1">
      <alignment horizontal="left"/>
    </xf>
    <xf numFmtId="14" fontId="10" fillId="0" borderId="1" xfId="0" applyNumberFormat="1" applyFont="1" applyBorder="1" applyAlignment="1" applyProtection="1">
      <alignment horizontal="right" vertical="center"/>
    </xf>
    <xf numFmtId="0" fontId="18" fillId="0" borderId="1" xfId="0" applyFont="1" applyBorder="1" applyAlignment="1" applyProtection="1">
      <alignment horizontal="center" vertical="top"/>
    </xf>
    <xf numFmtId="0" fontId="10" fillId="2" borderId="1" xfId="0" applyFont="1" applyFill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center" vertical="top"/>
    </xf>
    <xf numFmtId="0" fontId="22" fillId="0" borderId="0" xfId="0" applyFont="1" applyBorder="1" applyAlignment="1" applyProtection="1">
      <alignment horizontal="center" vertical="top"/>
    </xf>
    <xf numFmtId="0" fontId="10" fillId="0" borderId="0" xfId="0" applyFont="1" applyFill="1" applyBorder="1" applyAlignment="1" applyProtection="1">
      <alignment horizontal="center" vertical="top"/>
    </xf>
    <xf numFmtId="0" fontId="10" fillId="0" borderId="0" xfId="0" applyFont="1" applyFill="1" applyBorder="1" applyAlignment="1" applyProtection="1">
      <alignment horizontal="left"/>
    </xf>
    <xf numFmtId="0" fontId="22" fillId="0" borderId="0" xfId="0" applyNumberFormat="1" applyFont="1" applyBorder="1" applyAlignment="1" applyProtection="1">
      <alignment horizontal="center" vertical="top"/>
    </xf>
    <xf numFmtId="0" fontId="18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left" vertical="center"/>
    </xf>
    <xf numFmtId="2" fontId="10" fillId="0" borderId="0" xfId="0" applyNumberFormat="1" applyFont="1" applyFill="1" applyBorder="1" applyAlignment="1" applyProtection="1">
      <alignment horizontal="left" vertical="center"/>
    </xf>
    <xf numFmtId="14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left" wrapText="1"/>
    </xf>
    <xf numFmtId="0" fontId="10" fillId="0" borderId="0" xfId="0" applyFont="1" applyFill="1" applyBorder="1" applyProtection="1"/>
    <xf numFmtId="0" fontId="16" fillId="0" borderId="0" xfId="0" applyFont="1" applyFill="1" applyBorder="1" applyProtection="1"/>
    <xf numFmtId="0" fontId="22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center" vertical="top"/>
    </xf>
    <xf numFmtId="14" fontId="10" fillId="0" borderId="0" xfId="0" applyNumberFormat="1" applyFont="1" applyFill="1" applyBorder="1" applyAlignment="1" applyProtection="1">
      <alignment horizontal="left" vertical="center"/>
    </xf>
    <xf numFmtId="14" fontId="18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left" wrapText="1"/>
    </xf>
    <xf numFmtId="1" fontId="10" fillId="0" borderId="0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Border="1" applyAlignment="1" applyProtection="1">
      <alignment horizontal="center" vertical="top"/>
    </xf>
    <xf numFmtId="0" fontId="10" fillId="0" borderId="0" xfId="0" applyFont="1" applyFill="1" applyBorder="1" applyAlignment="1" applyProtection="1">
      <alignment vertical="top"/>
    </xf>
    <xf numFmtId="0" fontId="10" fillId="0" borderId="0" xfId="0" applyFont="1" applyFill="1" applyBorder="1" applyAlignment="1" applyProtection="1">
      <alignment horizontal="left" vertical="top"/>
    </xf>
    <xf numFmtId="0" fontId="18" fillId="0" borderId="0" xfId="0" applyFont="1" applyFill="1" applyBorder="1" applyProtection="1"/>
    <xf numFmtId="0" fontId="18" fillId="0" borderId="0" xfId="0" applyNumberFormat="1" applyFont="1" applyFill="1" applyBorder="1" applyProtection="1"/>
    <xf numFmtId="0" fontId="10" fillId="0" borderId="0" xfId="0" applyFont="1" applyBorder="1" applyAlignment="1" applyProtection="1">
      <alignment horizontal="center" vertical="top"/>
    </xf>
    <xf numFmtId="0" fontId="10" fillId="0" borderId="0" xfId="0" applyFont="1" applyBorder="1" applyAlignment="1" applyProtection="1">
      <alignment horizontal="left"/>
    </xf>
    <xf numFmtId="0" fontId="10" fillId="2" borderId="0" xfId="0" applyFont="1" applyFill="1" applyBorder="1" applyAlignment="1">
      <alignment horizontal="center" vertical="top"/>
    </xf>
    <xf numFmtId="0" fontId="18" fillId="0" borderId="0" xfId="0" applyFont="1" applyBorder="1" applyAlignment="1" applyProtection="1">
      <alignment horizontal="center" vertical="top"/>
    </xf>
    <xf numFmtId="0" fontId="10" fillId="0" borderId="0" xfId="0" applyFont="1" applyBorder="1" applyAlignment="1">
      <alignment horizontal="left"/>
    </xf>
    <xf numFmtId="164" fontId="10" fillId="0" borderId="0" xfId="0" applyNumberFormat="1" applyFont="1" applyBorder="1" applyAlignment="1">
      <alignment horizontal="left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49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top"/>
    </xf>
    <xf numFmtId="0" fontId="9" fillId="0" borderId="1" xfId="0" applyNumberFormat="1" applyFont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 vertical="top"/>
    </xf>
    <xf numFmtId="0" fontId="9" fillId="0" borderId="1" xfId="0" applyFont="1" applyBorder="1" applyAlignment="1" applyProtection="1">
      <alignment vertical="top"/>
    </xf>
    <xf numFmtId="0" fontId="9" fillId="0" borderId="1" xfId="0" applyFont="1" applyBorder="1" applyAlignment="1" applyProtection="1">
      <alignment horizontal="left" vertical="top"/>
    </xf>
    <xf numFmtId="0" fontId="9" fillId="0" borderId="1" xfId="0" applyNumberFormat="1" applyFont="1" applyBorder="1" applyAlignment="1" applyProtection="1">
      <alignment vertical="top"/>
    </xf>
    <xf numFmtId="14" fontId="9" fillId="0" borderId="1" xfId="0" applyNumberFormat="1" applyFont="1" applyFill="1" applyBorder="1" applyAlignment="1" applyProtection="1">
      <alignment horizontal="right" vertical="top"/>
    </xf>
    <xf numFmtId="14" fontId="9" fillId="0" borderId="1" xfId="0" applyNumberFormat="1" applyFont="1" applyBorder="1" applyAlignment="1" applyProtection="1">
      <alignment horizontal="right" vertical="top"/>
    </xf>
    <xf numFmtId="14" fontId="24" fillId="0" borderId="1" xfId="0" applyNumberFormat="1" applyFont="1" applyFill="1" applyBorder="1" applyAlignment="1" applyProtection="1">
      <alignment horizontal="center" vertical="top"/>
    </xf>
    <xf numFmtId="0" fontId="9" fillId="0" borderId="1" xfId="0" applyFont="1" applyFill="1" applyBorder="1" applyAlignment="1" applyProtection="1">
      <alignment horizontal="center" vertical="top"/>
    </xf>
    <xf numFmtId="0" fontId="9" fillId="0" borderId="1" xfId="0" applyFont="1" applyFill="1" applyBorder="1" applyAlignment="1" applyProtection="1">
      <alignment horizontal="left" vertical="top"/>
    </xf>
    <xf numFmtId="49" fontId="9" fillId="0" borderId="1" xfId="0" applyNumberFormat="1" applyFont="1" applyFill="1" applyBorder="1" applyAlignment="1" applyProtection="1">
      <alignment horizontal="left" vertical="top" wrapText="1"/>
    </xf>
    <xf numFmtId="164" fontId="9" fillId="0" borderId="1" xfId="0" applyNumberFormat="1" applyFont="1" applyBorder="1" applyAlignment="1" applyProtection="1">
      <alignment vertical="top"/>
    </xf>
    <xf numFmtId="0" fontId="20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vertical="top" wrapText="1"/>
    </xf>
    <xf numFmtId="0" fontId="24" fillId="0" borderId="2" xfId="0" applyNumberFormat="1" applyFont="1" applyFill="1" applyBorder="1" applyAlignment="1" applyProtection="1">
      <alignment horizontal="right" vertical="top"/>
    </xf>
    <xf numFmtId="0" fontId="9" fillId="0" borderId="0" xfId="0" applyFont="1" applyBorder="1" applyAlignment="1" applyProtection="1">
      <alignment vertical="top" wrapText="1"/>
    </xf>
    <xf numFmtId="0" fontId="9" fillId="0" borderId="3" xfId="0" applyFont="1" applyBorder="1" applyAlignment="1" applyProtection="1">
      <alignment vertical="top" wrapText="1"/>
    </xf>
    <xf numFmtId="0" fontId="10" fillId="0" borderId="1" xfId="0" applyFont="1" applyBorder="1" applyAlignment="1" applyProtection="1"/>
    <xf numFmtId="49" fontId="10" fillId="2" borderId="1" xfId="0" applyNumberFormat="1" applyFont="1" applyFill="1" applyBorder="1" applyAlignment="1" applyProtection="1">
      <alignment vertical="center"/>
    </xf>
    <xf numFmtId="1" fontId="10" fillId="0" borderId="1" xfId="0" applyNumberFormat="1" applyFont="1" applyBorder="1" applyAlignment="1" applyProtection="1"/>
    <xf numFmtId="0" fontId="10" fillId="0" borderId="1" xfId="0" applyNumberFormat="1" applyFont="1" applyBorder="1" applyAlignment="1" applyProtection="1"/>
    <xf numFmtId="14" fontId="10" fillId="0" borderId="1" xfId="0" applyNumberFormat="1" applyFont="1" applyFill="1" applyBorder="1" applyAlignment="1" applyProtection="1">
      <alignment horizontal="center" vertical="top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left" wrapText="1"/>
    </xf>
    <xf numFmtId="0" fontId="16" fillId="0" borderId="1" xfId="0" applyFont="1" applyBorder="1" applyProtection="1"/>
    <xf numFmtId="0" fontId="22" fillId="0" borderId="1" xfId="0" applyNumberFormat="1" applyFont="1" applyBorder="1" applyAlignment="1" applyProtection="1">
      <alignment horizontal="center" vertical="top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25" fillId="0" borderId="0" xfId="0" applyFont="1" applyProtection="1"/>
    <xf numFmtId="14" fontId="10" fillId="0" borderId="0" xfId="0" applyNumberFormat="1" applyFont="1" applyFill="1" applyBorder="1" applyProtection="1"/>
    <xf numFmtId="0" fontId="12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left" vertical="top"/>
    </xf>
    <xf numFmtId="166" fontId="16" fillId="0" borderId="1" xfId="0" applyNumberFormat="1" applyFont="1" applyBorder="1" applyAlignment="1" applyProtection="1">
      <alignment horizontal="center" vertical="top"/>
    </xf>
    <xf numFmtId="0" fontId="10" fillId="0" borderId="5" xfId="0" applyFont="1" applyBorder="1" applyAlignment="1" applyProtection="1">
      <alignment horizontal="center" vertical="center"/>
    </xf>
    <xf numFmtId="49" fontId="10" fillId="0" borderId="5" xfId="0" applyNumberFormat="1" applyFont="1" applyBorder="1" applyAlignment="1" applyProtection="1">
      <alignment horizontal="center" vertical="center"/>
    </xf>
    <xf numFmtId="0" fontId="10" fillId="0" borderId="5" xfId="0" applyFont="1" applyBorder="1" applyAlignment="1" applyProtection="1"/>
    <xf numFmtId="49" fontId="10" fillId="2" borderId="5" xfId="0" applyNumberFormat="1" applyFont="1" applyFill="1" applyBorder="1" applyAlignment="1" applyProtection="1">
      <alignment vertical="center"/>
    </xf>
    <xf numFmtId="14" fontId="10" fillId="0" borderId="5" xfId="0" applyNumberFormat="1" applyFont="1" applyBorder="1" applyAlignment="1" applyProtection="1">
      <alignment horizontal="right" vertical="center"/>
    </xf>
    <xf numFmtId="14" fontId="10" fillId="0" borderId="5" xfId="0" applyNumberFormat="1" applyFont="1" applyFill="1" applyBorder="1" applyAlignment="1" applyProtection="1">
      <alignment horizontal="center" vertical="top"/>
    </xf>
    <xf numFmtId="0" fontId="16" fillId="0" borderId="0" xfId="0" applyFont="1" applyBorder="1" applyProtection="1"/>
    <xf numFmtId="0" fontId="10" fillId="2" borderId="1" xfId="0" applyFont="1" applyFill="1" applyBorder="1" applyAlignment="1" applyProtection="1">
      <alignment horizontal="center" vertical="top"/>
    </xf>
    <xf numFmtId="14" fontId="18" fillId="0" borderId="1" xfId="0" applyNumberFormat="1" applyFont="1" applyFill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center" vertical="top"/>
    </xf>
    <xf numFmtId="0" fontId="10" fillId="0" borderId="0" xfId="0" applyFont="1" applyBorder="1" applyProtection="1"/>
    <xf numFmtId="0" fontId="10" fillId="0" borderId="0" xfId="0" applyNumberFormat="1" applyFont="1" applyFill="1" applyBorder="1" applyAlignment="1" applyProtection="1">
      <alignment horizontal="right" vertical="center"/>
    </xf>
    <xf numFmtId="49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/>
    <xf numFmtId="49" fontId="10" fillId="2" borderId="0" xfId="0" applyNumberFormat="1" applyFont="1" applyFill="1" applyBorder="1" applyAlignment="1" applyProtection="1">
      <alignment vertical="center"/>
    </xf>
    <xf numFmtId="1" fontId="10" fillId="0" borderId="0" xfId="0" applyNumberFormat="1" applyFont="1" applyBorder="1" applyAlignment="1" applyProtection="1"/>
    <xf numFmtId="0" fontId="10" fillId="0" borderId="0" xfId="0" applyNumberFormat="1" applyFont="1" applyBorder="1" applyAlignment="1" applyProtection="1"/>
    <xf numFmtId="14" fontId="10" fillId="0" borderId="0" xfId="0" applyNumberFormat="1" applyFont="1" applyBorder="1" applyAlignment="1" applyProtection="1">
      <alignment horizontal="right" vertical="center"/>
    </xf>
    <xf numFmtId="14" fontId="10" fillId="0" borderId="0" xfId="0" applyNumberFormat="1" applyFont="1" applyFill="1" applyBorder="1" applyAlignment="1" applyProtection="1">
      <alignment horizontal="center" vertical="top"/>
    </xf>
    <xf numFmtId="0" fontId="18" fillId="0" borderId="0" xfId="0" applyFont="1" applyFill="1" applyBorder="1" applyAlignment="1" applyProtection="1">
      <alignment horizontal="left" vertical="center"/>
    </xf>
    <xf numFmtId="0" fontId="10" fillId="0" borderId="0" xfId="0" applyFont="1" applyBorder="1" applyAlignment="1" applyProtection="1">
      <alignment wrapText="1"/>
    </xf>
    <xf numFmtId="0" fontId="18" fillId="0" borderId="0" xfId="0" applyFont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14" fontId="10" fillId="0" borderId="1" xfId="0" applyNumberFormat="1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14" fontId="10" fillId="0" borderId="0" xfId="0" applyNumberFormat="1" applyFont="1" applyFill="1" applyBorder="1" applyAlignment="1">
      <alignment horizontal="left" vertical="top"/>
    </xf>
    <xf numFmtId="49" fontId="10" fillId="0" borderId="0" xfId="0" applyNumberFormat="1" applyFont="1" applyFill="1" applyBorder="1" applyAlignment="1">
      <alignment horizontal="left" wrapText="1"/>
    </xf>
    <xf numFmtId="14" fontId="10" fillId="2" borderId="0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left" vertical="top"/>
    </xf>
    <xf numFmtId="0" fontId="10" fillId="0" borderId="1" xfId="0" quotePrefix="1" applyFont="1" applyBorder="1" applyAlignment="1" applyProtection="1">
      <alignment horizontal="center" vertical="top"/>
    </xf>
    <xf numFmtId="0" fontId="10" fillId="0" borderId="1" xfId="0" applyFont="1" applyBorder="1" applyProtection="1"/>
    <xf numFmtId="0" fontId="10" fillId="0" borderId="1" xfId="0" applyFont="1" applyBorder="1" applyAlignment="1" applyProtection="1">
      <alignment wrapText="1"/>
    </xf>
    <xf numFmtId="0" fontId="10" fillId="0" borderId="1" xfId="0" applyNumberFormat="1" applyFont="1" applyFill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horizontal="left"/>
      <protection locked="0"/>
    </xf>
  </cellXfs>
  <cellStyles count="2">
    <cellStyle name="Standard" xfId="0" builtinId="0"/>
    <cellStyle name="Stil 1" xfId="1"/>
  </cellStyles>
  <dxfs count="1143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numFmt numFmtId="30" formatCode="@"/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ill>
        <patternFill>
          <bgColor theme="5" tint="0.59996337778862885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ont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ont>
        <b val="0"/>
        <i val="0"/>
      </font>
    </dxf>
    <dxf>
      <font>
        <b val="0"/>
        <i val="0"/>
      </font>
    </dxf>
    <dxf>
      <fill>
        <patternFill>
          <bgColor rgb="FF00B0F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3257CC"/>
      <color rgb="FFF5430B"/>
      <color rgb="FFFF3300"/>
      <color rgb="FFFF3399"/>
      <color rgb="FF99FF33"/>
      <color rgb="FFF9B7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2</xdr:row>
      <xdr:rowOff>66674</xdr:rowOff>
    </xdr:from>
    <xdr:to>
      <xdr:col>6</xdr:col>
      <xdr:colOff>723900</xdr:colOff>
      <xdr:row>22</xdr:row>
      <xdr:rowOff>190499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14301" y="447674"/>
          <a:ext cx="7800974" cy="3933825"/>
        </a:xfrm>
        <a:prstGeom prst="rect">
          <a:avLst/>
        </a:prstGeom>
        <a:solidFill>
          <a:srgbClr val="FFFFCC"/>
        </a:solidFill>
        <a:ln w="12700" cap="rnd" cmpd="sng">
          <a:solidFill>
            <a:schemeClr val="tx1">
              <a:alpha val="8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2000" b="1" i="1">
              <a:solidFill>
                <a:schemeClr val="tx2"/>
              </a:solidFill>
            </a:rPr>
            <a:t>Bearbeitungshinweise:</a:t>
          </a:r>
        </a:p>
        <a:p>
          <a:r>
            <a:rPr lang="de-DE" sz="1600">
              <a:solidFill>
                <a:schemeClr val="tx2"/>
              </a:solidFill>
            </a:rPr>
            <a:t>Schritt 1</a:t>
          </a:r>
          <a:r>
            <a:rPr lang="de-DE" sz="1100">
              <a:solidFill>
                <a:schemeClr val="tx2"/>
              </a:solidFill>
            </a:rPr>
            <a:t> </a:t>
          </a:r>
        </a:p>
        <a:p>
          <a:endParaRPr lang="de-DE" sz="1600" b="1" i="1" baseline="0">
            <a:solidFill>
              <a:schemeClr val="accent6">
                <a:lumMod val="75000"/>
              </a:schemeClr>
            </a:solidFill>
          </a:endParaRPr>
        </a:p>
        <a:p>
          <a:endParaRPr lang="de-DE" sz="800" baseline="0">
            <a:solidFill>
              <a:schemeClr val="tx2"/>
            </a:solidFill>
          </a:endParaRPr>
        </a:p>
        <a:p>
          <a:endParaRPr lang="de-DE" sz="1600" b="1">
            <a:solidFill>
              <a:schemeClr val="tx2"/>
            </a:solidFill>
          </a:endParaRPr>
        </a:p>
        <a:p>
          <a:endParaRPr lang="de-DE" sz="1600">
            <a:solidFill>
              <a:schemeClr val="tx2"/>
            </a:solidFill>
          </a:endParaRPr>
        </a:p>
        <a:p>
          <a:endParaRPr lang="de-DE" sz="1400" b="1" i="1">
            <a:solidFill>
              <a:srgbClr val="3257CC"/>
            </a:solidFill>
            <a:latin typeface="Arial Rounded MT Bold" pitchFamily="34" charset="0"/>
            <a:cs typeface="Arial" pitchFamily="34" charset="0"/>
          </a:endParaRPr>
        </a:p>
        <a:p>
          <a:endParaRPr lang="de-DE" sz="1400" b="1" i="1">
            <a:solidFill>
              <a:srgbClr val="3257CC"/>
            </a:solidFill>
            <a:latin typeface="Arial Rounded MT Bold" pitchFamily="34" charset="0"/>
            <a:cs typeface="Arial" pitchFamily="34" charset="0"/>
          </a:endParaRPr>
        </a:p>
        <a:p>
          <a:r>
            <a:rPr lang="de-DE" sz="1400" b="1" i="1">
              <a:solidFill>
                <a:srgbClr val="3257CC"/>
              </a:solidFill>
              <a:latin typeface="Arial Rounded MT Bold" pitchFamily="34" charset="0"/>
              <a:cs typeface="Arial" pitchFamily="34" charset="0"/>
            </a:rPr>
            <a:t>Tabellenaktualisierung / Änderung erfolgt  automatisch beim beenden der Eingabe</a:t>
          </a:r>
          <a:endParaRPr lang="de-DE" sz="800" i="1">
            <a:solidFill>
              <a:schemeClr val="tx2"/>
            </a:solidFill>
          </a:endParaRPr>
        </a:p>
        <a:p>
          <a:endParaRPr lang="de-DE" sz="1600" i="0">
            <a:solidFill>
              <a:schemeClr val="tx2"/>
            </a:solidFill>
          </a:endParaRPr>
        </a:p>
        <a:p>
          <a:endParaRPr lang="de-DE" sz="1600" i="0">
            <a:solidFill>
              <a:schemeClr val="tx2"/>
            </a:solidFill>
          </a:endParaRPr>
        </a:p>
        <a:p>
          <a:r>
            <a:rPr lang="de-DE" sz="1600" i="0">
              <a:solidFill>
                <a:schemeClr val="tx2"/>
              </a:solidFill>
            </a:rPr>
            <a:t>Schritt 2</a:t>
          </a:r>
        </a:p>
        <a:p>
          <a:r>
            <a:rPr lang="de-DE" sz="1600" i="0">
              <a:solidFill>
                <a:schemeClr val="tx2"/>
              </a:solidFill>
            </a:rPr>
            <a:t>Therapiegruppen anklicken und über das Auswahlfenster die Auswahl der Gruppe treffen.</a:t>
          </a:r>
        </a:p>
        <a:p>
          <a:endParaRPr lang="de-DE" sz="1200" i="0"/>
        </a:p>
      </xdr:txBody>
    </xdr:sp>
    <xdr:clientData/>
  </xdr:twoCellAnchor>
  <xdr:twoCellAnchor>
    <xdr:from>
      <xdr:col>7</xdr:col>
      <xdr:colOff>581025</xdr:colOff>
      <xdr:row>1</xdr:row>
      <xdr:rowOff>104775</xdr:rowOff>
    </xdr:from>
    <xdr:to>
      <xdr:col>13</xdr:col>
      <xdr:colOff>247650</xdr:colOff>
      <xdr:row>6</xdr:row>
      <xdr:rowOff>161925</xdr:rowOff>
    </xdr:to>
    <xdr:sp macro="" textlink="">
      <xdr:nvSpPr>
        <xdr:cNvPr id="3" name="Textfeld 2"/>
        <xdr:cNvSpPr txBox="1"/>
      </xdr:nvSpPr>
      <xdr:spPr>
        <a:xfrm>
          <a:off x="8534400" y="295275"/>
          <a:ext cx="5410200" cy="1009650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de-DE" sz="4800">
              <a:solidFill>
                <a:srgbClr val="FFFFCC"/>
              </a:solidFill>
            </a:rPr>
            <a:t>Therapiegruppen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8">
    <tabColor rgb="FF99FF33"/>
  </sheetPr>
  <dimension ref="B1:Q34"/>
  <sheetViews>
    <sheetView showGridLines="0" showRowColHeaders="0" tabSelected="1" zoomScaleNormal="100" workbookViewId="0">
      <selection activeCell="B27" sqref="B27"/>
    </sheetView>
  </sheetViews>
  <sheetFormatPr baseColWidth="10" defaultColWidth="11.42578125" defaultRowHeight="15"/>
  <cols>
    <col min="4" max="4" width="50.7109375" customWidth="1"/>
    <col min="12" max="12" width="29" customWidth="1"/>
  </cols>
  <sheetData>
    <row r="1" spans="7:17">
      <c r="H1" s="82"/>
      <c r="I1" s="82"/>
      <c r="J1" s="82"/>
      <c r="K1" s="82"/>
      <c r="L1" s="82"/>
      <c r="M1" s="82"/>
      <c r="N1" s="82"/>
    </row>
    <row r="2" spans="7:17">
      <c r="H2" s="82"/>
      <c r="I2" s="82"/>
      <c r="J2" s="82"/>
      <c r="K2" s="82"/>
      <c r="L2" s="82"/>
      <c r="M2" s="82"/>
      <c r="N2" s="82"/>
    </row>
    <row r="3" spans="7:17">
      <c r="H3" s="82"/>
      <c r="I3" s="82"/>
      <c r="J3" s="82"/>
      <c r="K3" s="82"/>
      <c r="L3" s="82"/>
      <c r="M3" s="82"/>
      <c r="N3" s="82"/>
    </row>
    <row r="4" spans="7:17">
      <c r="H4" s="82"/>
      <c r="I4" s="82"/>
      <c r="J4" s="82"/>
      <c r="K4" s="82"/>
      <c r="L4" s="82"/>
      <c r="M4" s="82"/>
      <c r="N4" s="82"/>
    </row>
    <row r="5" spans="7:17">
      <c r="H5" s="82"/>
      <c r="I5" s="82"/>
      <c r="J5" s="82"/>
      <c r="K5" s="82"/>
      <c r="L5" s="82"/>
      <c r="M5" s="82"/>
      <c r="N5" s="82"/>
    </row>
    <row r="6" spans="7:17">
      <c r="H6" s="82"/>
      <c r="I6" s="82"/>
      <c r="J6" s="82"/>
      <c r="K6" s="82"/>
      <c r="L6" s="82"/>
      <c r="M6" s="82"/>
      <c r="N6" s="82"/>
      <c r="O6" s="16"/>
      <c r="P6" s="16"/>
      <c r="Q6" s="16"/>
    </row>
    <row r="7" spans="7:17">
      <c r="G7" s="75"/>
      <c r="H7" s="83"/>
      <c r="I7" s="82"/>
      <c r="J7" s="82"/>
      <c r="K7" s="82"/>
      <c r="L7" s="82"/>
      <c r="M7" s="82"/>
      <c r="N7" s="82"/>
      <c r="O7" s="54"/>
      <c r="P7" s="54"/>
      <c r="Q7" s="54"/>
    </row>
    <row r="8" spans="7:17">
      <c r="G8" s="75"/>
      <c r="H8" s="83"/>
      <c r="I8" s="82"/>
      <c r="J8" s="82"/>
      <c r="K8" s="82"/>
      <c r="L8" s="82"/>
      <c r="M8" s="82"/>
      <c r="N8" s="82"/>
      <c r="O8" s="54"/>
      <c r="P8" s="54"/>
      <c r="Q8" s="54"/>
    </row>
    <row r="9" spans="7:17">
      <c r="G9" s="75"/>
      <c r="H9" s="83"/>
      <c r="I9" s="82"/>
      <c r="J9" s="82"/>
      <c r="K9" s="82"/>
      <c r="L9" s="82"/>
      <c r="M9" s="82"/>
      <c r="N9" s="82"/>
      <c r="O9" s="54"/>
      <c r="P9" s="54"/>
      <c r="Q9" s="54"/>
    </row>
    <row r="10" spans="7:17">
      <c r="G10" s="75"/>
      <c r="H10" s="83"/>
      <c r="I10" s="82"/>
      <c r="J10" s="82"/>
      <c r="K10" s="82"/>
      <c r="L10" s="82"/>
      <c r="M10" s="82"/>
      <c r="N10" s="82"/>
      <c r="O10" s="54"/>
      <c r="P10" s="54"/>
      <c r="Q10" s="54"/>
    </row>
    <row r="11" spans="7:17">
      <c r="G11" s="75"/>
      <c r="H11" s="83"/>
      <c r="I11" s="82"/>
      <c r="J11" s="82"/>
      <c r="K11" s="82"/>
      <c r="L11" s="82"/>
      <c r="M11" s="82"/>
      <c r="N11" s="82"/>
      <c r="O11" s="54"/>
      <c r="P11" s="54"/>
      <c r="Q11" s="54"/>
    </row>
    <row r="12" spans="7:17">
      <c r="G12" s="75"/>
      <c r="H12" s="83"/>
      <c r="I12" s="82"/>
      <c r="J12" s="82"/>
      <c r="K12" s="82"/>
      <c r="L12" s="82"/>
      <c r="M12" s="82"/>
      <c r="N12" s="82"/>
      <c r="O12" s="54"/>
      <c r="P12" s="54"/>
      <c r="Q12" s="54"/>
    </row>
    <row r="13" spans="7:17">
      <c r="G13" s="75"/>
      <c r="H13" s="83"/>
      <c r="I13" s="82"/>
      <c r="J13" s="82"/>
      <c r="K13" s="82"/>
      <c r="L13" s="82"/>
      <c r="M13" s="82"/>
      <c r="N13" s="82"/>
      <c r="O13" s="54"/>
      <c r="P13" s="54"/>
      <c r="Q13" s="54"/>
    </row>
    <row r="14" spans="7:17">
      <c r="G14" s="75"/>
      <c r="H14" s="83"/>
      <c r="I14" s="82"/>
      <c r="J14" s="82"/>
      <c r="K14" s="82"/>
      <c r="L14" s="82"/>
      <c r="M14" s="82"/>
      <c r="N14" s="82"/>
      <c r="O14" s="54"/>
      <c r="P14" s="54"/>
      <c r="Q14" s="54"/>
    </row>
    <row r="15" spans="7:17">
      <c r="G15" s="75"/>
      <c r="H15" s="83"/>
      <c r="I15" s="82"/>
      <c r="J15" s="82"/>
      <c r="K15" s="82"/>
      <c r="L15" s="82"/>
      <c r="M15" s="82"/>
      <c r="N15" s="82"/>
      <c r="O15" s="54"/>
      <c r="P15" s="54"/>
      <c r="Q15" s="54"/>
    </row>
    <row r="16" spans="7:17">
      <c r="G16" s="75"/>
      <c r="H16" s="83"/>
      <c r="I16" s="82"/>
      <c r="J16" s="82"/>
      <c r="K16" s="82"/>
      <c r="L16" s="82"/>
      <c r="M16" s="82"/>
      <c r="N16" s="82"/>
      <c r="O16" s="54"/>
      <c r="P16" s="54"/>
      <c r="Q16" s="54"/>
    </row>
    <row r="17" spans="2:17">
      <c r="G17" s="75"/>
      <c r="H17" s="83"/>
      <c r="I17" s="82"/>
      <c r="J17" s="82"/>
      <c r="K17" s="82"/>
      <c r="L17" s="82"/>
      <c r="M17" s="82"/>
      <c r="N17" s="82"/>
      <c r="O17" s="54"/>
      <c r="P17" s="54"/>
      <c r="Q17" s="54"/>
    </row>
    <row r="18" spans="2:17">
      <c r="G18" s="75"/>
      <c r="H18" s="83"/>
      <c r="I18" s="82"/>
      <c r="J18" s="82"/>
      <c r="K18" s="82"/>
      <c r="L18" s="82"/>
      <c r="M18" s="82"/>
      <c r="N18" s="82"/>
      <c r="O18" s="54"/>
      <c r="P18" s="54"/>
      <c r="Q18" s="54"/>
    </row>
    <row r="19" spans="2:17">
      <c r="G19" s="75"/>
      <c r="H19" s="83"/>
      <c r="I19" s="82"/>
      <c r="J19" s="82"/>
      <c r="K19" s="82"/>
      <c r="L19" s="82"/>
      <c r="M19" s="82"/>
      <c r="N19" s="82"/>
      <c r="O19" s="54"/>
      <c r="P19" s="54"/>
      <c r="Q19" s="54"/>
    </row>
    <row r="20" spans="2:17">
      <c r="B20" s="86"/>
      <c r="C20" s="86"/>
      <c r="D20" s="86"/>
      <c r="E20" s="54"/>
      <c r="F20" s="54"/>
      <c r="G20" s="75"/>
      <c r="H20" s="83"/>
      <c r="I20" s="82"/>
      <c r="J20" s="82"/>
      <c r="K20" s="82"/>
      <c r="L20" s="82"/>
      <c r="M20" s="82"/>
      <c r="N20" s="82"/>
      <c r="O20" s="54"/>
      <c r="P20" s="54"/>
      <c r="Q20" s="54"/>
    </row>
    <row r="21" spans="2:17">
      <c r="B21" s="86"/>
      <c r="C21" s="86"/>
      <c r="D21" s="86"/>
      <c r="E21" s="54"/>
      <c r="F21" s="54"/>
      <c r="G21" s="75"/>
      <c r="H21" s="83"/>
      <c r="I21" s="82"/>
      <c r="J21" s="82"/>
      <c r="K21" s="82"/>
      <c r="L21" s="82"/>
      <c r="M21" s="82"/>
      <c r="N21" s="82"/>
      <c r="O21" s="54"/>
      <c r="P21" s="54"/>
      <c r="Q21" s="54"/>
    </row>
    <row r="22" spans="2:17">
      <c r="B22" s="86"/>
      <c r="C22" s="86"/>
      <c r="D22" s="86"/>
      <c r="E22" s="54"/>
      <c r="F22" s="54"/>
      <c r="G22" s="75"/>
      <c r="H22" s="83"/>
      <c r="I22" s="82"/>
      <c r="J22" s="82"/>
      <c r="K22" s="82"/>
      <c r="L22" s="82"/>
      <c r="M22" s="82"/>
      <c r="N22" s="82"/>
      <c r="O22" s="54"/>
      <c r="P22" s="54"/>
      <c r="Q22" s="54"/>
    </row>
    <row r="23" spans="2:17">
      <c r="B23" s="86"/>
      <c r="C23" s="86"/>
      <c r="D23" s="86"/>
      <c r="E23" s="54"/>
      <c r="F23" s="54"/>
      <c r="G23" s="75"/>
      <c r="H23" s="83"/>
      <c r="I23" s="82"/>
      <c r="J23" s="82"/>
      <c r="K23" s="82"/>
      <c r="L23" s="82"/>
      <c r="M23" s="82"/>
      <c r="N23" s="82"/>
      <c r="O23" s="54"/>
      <c r="P23" s="54"/>
      <c r="Q23" s="54"/>
    </row>
    <row r="24" spans="2:17">
      <c r="B24" s="86"/>
      <c r="C24" s="86"/>
      <c r="D24" s="86"/>
      <c r="E24" s="54"/>
      <c r="F24" s="54"/>
      <c r="G24" s="75"/>
      <c r="H24" s="83"/>
      <c r="I24" s="82"/>
      <c r="J24" s="82"/>
      <c r="K24" s="82"/>
      <c r="L24" s="82"/>
      <c r="M24" s="82"/>
      <c r="N24" s="82"/>
      <c r="O24" s="54"/>
      <c r="P24" s="54"/>
      <c r="Q24" s="54"/>
    </row>
    <row r="25" spans="2:17">
      <c r="B25" s="86"/>
      <c r="C25" s="86"/>
      <c r="D25" s="86"/>
      <c r="E25" s="54"/>
      <c r="F25" s="54"/>
      <c r="G25" s="75"/>
      <c r="H25" s="83"/>
      <c r="I25" s="82"/>
      <c r="J25" s="82"/>
      <c r="K25" s="82"/>
      <c r="L25" s="82"/>
      <c r="M25" s="82"/>
      <c r="N25" s="82"/>
      <c r="O25" s="54"/>
      <c r="P25" s="54"/>
      <c r="Q25" s="54"/>
    </row>
    <row r="26" spans="2:17">
      <c r="B26" s="86"/>
      <c r="C26" s="86"/>
      <c r="D26" s="86"/>
      <c r="E26" s="54"/>
      <c r="F26" s="54"/>
      <c r="G26" s="75"/>
      <c r="H26" s="83"/>
      <c r="I26" s="82"/>
      <c r="J26" s="82"/>
      <c r="K26" s="82"/>
      <c r="L26" s="82"/>
      <c r="M26" s="82"/>
      <c r="N26" s="82"/>
      <c r="O26" s="54"/>
      <c r="P26" s="54"/>
      <c r="Q26" s="54"/>
    </row>
    <row r="27" spans="2:17">
      <c r="B27" s="86"/>
      <c r="C27" s="86"/>
      <c r="D27" s="86"/>
      <c r="E27" s="54"/>
      <c r="F27" s="54"/>
      <c r="G27" s="75"/>
      <c r="H27" s="83"/>
      <c r="I27" s="82"/>
      <c r="J27" s="82"/>
      <c r="K27" s="82"/>
      <c r="L27" s="82"/>
      <c r="M27" s="82"/>
      <c r="N27" s="82"/>
      <c r="O27" s="54"/>
      <c r="P27" s="54"/>
      <c r="Q27" s="54"/>
    </row>
    <row r="28" spans="2:17">
      <c r="B28" s="16"/>
      <c r="C28" s="16"/>
      <c r="D28" s="16"/>
      <c r="E28" s="54"/>
      <c r="F28" s="54"/>
      <c r="G28" s="75"/>
      <c r="H28" s="83"/>
      <c r="I28" s="82"/>
      <c r="J28" s="82"/>
      <c r="K28" s="82"/>
      <c r="L28" s="82"/>
      <c r="M28" s="82"/>
      <c r="N28" s="82"/>
      <c r="O28" s="54"/>
      <c r="P28" s="54"/>
      <c r="Q28" s="54"/>
    </row>
    <row r="29" spans="2:17">
      <c r="B29" s="16"/>
      <c r="C29" s="16"/>
      <c r="D29" s="16"/>
      <c r="E29" s="54"/>
      <c r="F29" s="54"/>
      <c r="G29" s="75"/>
      <c r="H29" s="83"/>
      <c r="I29" s="82"/>
      <c r="J29" s="82"/>
      <c r="K29" s="82"/>
      <c r="L29" s="82"/>
      <c r="M29" s="82"/>
      <c r="N29" s="82"/>
      <c r="O29" s="54"/>
      <c r="P29" s="54"/>
      <c r="Q29" s="54"/>
    </row>
    <row r="30" spans="2:17">
      <c r="B30" s="16"/>
      <c r="C30" s="16"/>
      <c r="D30" s="16"/>
      <c r="E30" s="54"/>
      <c r="F30" s="54"/>
      <c r="G30" s="75"/>
      <c r="H30" s="83"/>
      <c r="I30" s="82"/>
      <c r="J30" s="82"/>
      <c r="K30" s="82"/>
      <c r="L30" s="82"/>
      <c r="M30" s="82"/>
      <c r="N30" s="82"/>
      <c r="O30" s="54"/>
      <c r="P30" s="54"/>
      <c r="Q30" s="54"/>
    </row>
    <row r="31" spans="2:17">
      <c r="B31" s="16"/>
      <c r="C31" s="16"/>
      <c r="D31" s="16"/>
      <c r="E31" s="54"/>
      <c r="F31" s="54"/>
      <c r="G31" s="75"/>
      <c r="H31" s="83"/>
      <c r="I31" s="82"/>
      <c r="J31" s="82"/>
      <c r="K31" s="82"/>
      <c r="L31" s="82"/>
      <c r="M31" s="82"/>
      <c r="N31" s="82"/>
      <c r="O31" s="54"/>
      <c r="P31" s="54"/>
      <c r="Q31" s="54"/>
    </row>
    <row r="32" spans="2:17">
      <c r="B32" s="16"/>
      <c r="C32" s="16"/>
      <c r="D32" s="16"/>
      <c r="E32" s="54"/>
      <c r="F32" s="54"/>
      <c r="G32" s="75"/>
      <c r="H32" s="83"/>
      <c r="I32" s="82"/>
      <c r="J32" s="82"/>
      <c r="K32" s="82"/>
      <c r="L32" s="82"/>
      <c r="M32" s="82"/>
      <c r="N32" s="82"/>
      <c r="O32" s="54"/>
      <c r="P32" s="54"/>
      <c r="Q32" s="54"/>
    </row>
    <row r="33" spans="2:14">
      <c r="B33" s="16"/>
      <c r="C33" s="16"/>
      <c r="D33" s="16"/>
      <c r="E33" s="54"/>
      <c r="F33" s="54"/>
      <c r="H33" s="82"/>
      <c r="I33" s="82"/>
      <c r="J33" s="82"/>
      <c r="K33" s="82"/>
      <c r="L33" s="82"/>
      <c r="M33" s="82"/>
      <c r="N33" s="82"/>
    </row>
    <row r="34" spans="2:14">
      <c r="H34" s="82"/>
      <c r="I34" s="82"/>
      <c r="J34" s="82"/>
      <c r="K34" s="82"/>
      <c r="L34" s="82"/>
      <c r="M34" s="82"/>
      <c r="N34" s="82"/>
    </row>
  </sheetData>
  <customSheetViews>
    <customSheetView guid="{3EE838E9-81E2-4FBF-86E4-3C14E5A2C9CF}" showGridLines="0" showRowCol="0">
      <selection activeCell="D31" sqref="D31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dataValidations count="1">
    <dataValidation type="custom" allowBlank="1" showInputMessage="1" showErrorMessage="1" sqref="C28">
      <formula1>"Herr,Frau"</formula1>
    </dataValidation>
  </dataValidations>
  <pageMargins left="0.7" right="0.7" top="0.78740157499999996" bottom="0.78740157499999996" header="0.3" footer="0.3"/>
  <pageSetup paperSize="9" orientation="portrait" horizontalDpi="360" verticalDpi="360" r:id="rId2"/>
  <drawing r:id="rId3"/>
  <legacyDrawing r:id="rId4"/>
  <controls>
    <control shapeId="5142" r:id="rId5" name="CommandButton1"/>
    <control shapeId="5143" r:id="rId6" name="CommandButton2"/>
    <control shapeId="5144" r:id="rId7" name="CommandButton3"/>
    <control shapeId="5145" r:id="rId8" name="CommandButton4"/>
    <control shapeId="5146" r:id="rId9" name="CommandButton6"/>
    <control shapeId="5147" r:id="rId10" name="CommandButton7"/>
    <control shapeId="5148" r:id="rId11" name="CommandButton8"/>
    <control shapeId="5151" r:id="rId12" name="CommandButton9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4">
    <tabColor theme="9" tint="-0.249977111117893"/>
  </sheetPr>
  <dimension ref="A1:WXC23"/>
  <sheetViews>
    <sheetView topLeftCell="O1" zoomScaleNormal="100" workbookViewId="0">
      <pane ySplit="1" topLeftCell="A2" activePane="bottomLeft" state="frozen"/>
      <selection pane="bottomLeft" activeCell="V6" sqref="V6"/>
    </sheetView>
  </sheetViews>
  <sheetFormatPr baseColWidth="10" defaultColWidth="11.42578125" defaultRowHeight="20.100000000000001" customHeight="1"/>
  <cols>
    <col min="1" max="1" width="10.140625" style="241" customWidth="1"/>
    <col min="2" max="2" width="12.5703125" style="119" bestFit="1" customWidth="1"/>
    <col min="3" max="3" width="10.140625" style="293" bestFit="1" customWidth="1"/>
    <col min="4" max="4" width="19.140625" style="294" bestFit="1" customWidth="1"/>
    <col min="5" max="5" width="17.140625" style="295" bestFit="1" customWidth="1"/>
    <col min="6" max="6" width="24.7109375" style="296" bestFit="1" customWidth="1"/>
    <col min="7" max="7" width="10.7109375" style="293" bestFit="1" customWidth="1"/>
    <col min="8" max="8" width="22.28515625" style="231" bestFit="1" customWidth="1"/>
    <col min="9" max="9" width="21.140625" style="297" bestFit="1" customWidth="1"/>
    <col min="10" max="10" width="13.42578125" style="298" bestFit="1" customWidth="1"/>
    <col min="11" max="12" width="12.7109375" style="298" bestFit="1" customWidth="1"/>
    <col min="13" max="13" width="12.7109375" style="299" bestFit="1" customWidth="1"/>
    <col min="14" max="14" width="9.42578125" style="210" bestFit="1" customWidth="1"/>
    <col min="15" max="15" width="13.42578125" style="119" bestFit="1" customWidth="1"/>
    <col min="16" max="16" width="10" style="302" bestFit="1" customWidth="1"/>
    <col min="17" max="17" width="16.140625" style="303" bestFit="1" customWidth="1"/>
    <col min="18" max="18" width="13.42578125" style="241" bestFit="1" customWidth="1"/>
    <col min="19" max="19" width="26.140625" style="300" bestFit="1" customWidth="1"/>
    <col min="20" max="20" width="20.5703125" style="210" customWidth="1"/>
    <col min="21" max="21" width="58.7109375" style="223" customWidth="1"/>
    <col min="22" max="22" width="11.28515625" style="291" bestFit="1" customWidth="1"/>
    <col min="23" max="23" width="50.7109375" style="291" customWidth="1"/>
    <col min="24" max="24" width="11.28515625" style="287" bestFit="1" customWidth="1"/>
    <col min="25" max="25" width="13" style="291" bestFit="1" customWidth="1"/>
    <col min="26" max="26" width="9.5703125" style="301" customWidth="1"/>
    <col min="27" max="27" width="23.5703125" style="291" customWidth="1"/>
    <col min="28" max="28" width="17.7109375" style="292" bestFit="1" customWidth="1"/>
    <col min="29" max="29" width="16.28515625" style="291" customWidth="1"/>
    <col min="30" max="30" width="11.42578125" style="291"/>
    <col min="31" max="31" width="17.5703125" style="291" customWidth="1"/>
    <col min="32" max="250" width="11.42578125" style="291"/>
    <col min="251" max="251" width="32.7109375" style="291" bestFit="1" customWidth="1"/>
    <col min="252" max="252" width="16.5703125" style="291" bestFit="1" customWidth="1"/>
    <col min="253" max="253" width="19.7109375" style="291" customWidth="1"/>
    <col min="254" max="254" width="24.7109375" style="291" customWidth="1"/>
    <col min="255" max="255" width="25.28515625" style="291" bestFit="1" customWidth="1"/>
    <col min="256" max="256" width="22.28515625" style="291" bestFit="1" customWidth="1"/>
    <col min="257" max="257" width="20.7109375" style="291" customWidth="1"/>
    <col min="258" max="258" width="21.140625" style="291" bestFit="1" customWidth="1"/>
    <col min="259" max="260" width="12.7109375" style="291" bestFit="1" customWidth="1"/>
    <col min="261" max="261" width="9.85546875" style="291" bestFit="1" customWidth="1"/>
    <col min="262" max="262" width="14.42578125" style="291" bestFit="1" customWidth="1"/>
    <col min="263" max="263" width="7.28515625" style="291" bestFit="1" customWidth="1"/>
    <col min="264" max="264" width="7.28515625" style="291" customWidth="1"/>
    <col min="265" max="265" width="9" style="291" bestFit="1" customWidth="1"/>
    <col min="266" max="266" width="9.7109375" style="291" bestFit="1" customWidth="1"/>
    <col min="267" max="267" width="11.42578125" style="291"/>
    <col min="268" max="268" width="12.7109375" style="291" bestFit="1" customWidth="1"/>
    <col min="269" max="269" width="11.42578125" style="291"/>
    <col min="270" max="271" width="13" style="291" bestFit="1" customWidth="1"/>
    <col min="272" max="272" width="10.28515625" style="291" bestFit="1" customWidth="1"/>
    <col min="273" max="273" width="13.7109375" style="291" bestFit="1" customWidth="1"/>
    <col min="274" max="274" width="59.140625" style="291" bestFit="1" customWidth="1"/>
    <col min="275" max="276" width="12.85546875" style="291" customWidth="1"/>
    <col min="277" max="506" width="11.42578125" style="291"/>
    <col min="507" max="507" width="32.7109375" style="291" bestFit="1" customWidth="1"/>
    <col min="508" max="508" width="16.5703125" style="291" bestFit="1" customWidth="1"/>
    <col min="509" max="509" width="19.7109375" style="291" customWidth="1"/>
    <col min="510" max="510" width="24.7109375" style="291" customWidth="1"/>
    <col min="511" max="511" width="25.28515625" style="291" bestFit="1" customWidth="1"/>
    <col min="512" max="512" width="22.28515625" style="291" bestFit="1" customWidth="1"/>
    <col min="513" max="513" width="20.7109375" style="291" customWidth="1"/>
    <col min="514" max="514" width="21.140625" style="291" bestFit="1" customWidth="1"/>
    <col min="515" max="516" width="12.7109375" style="291" bestFit="1" customWidth="1"/>
    <col min="517" max="517" width="9.85546875" style="291" bestFit="1" customWidth="1"/>
    <col min="518" max="518" width="14.42578125" style="291" bestFit="1" customWidth="1"/>
    <col min="519" max="519" width="7.28515625" style="291" bestFit="1" customWidth="1"/>
    <col min="520" max="520" width="7.28515625" style="291" customWidth="1"/>
    <col min="521" max="521" width="9" style="291" bestFit="1" customWidth="1"/>
    <col min="522" max="522" width="9.7109375" style="291" bestFit="1" customWidth="1"/>
    <col min="523" max="523" width="11.42578125" style="291"/>
    <col min="524" max="524" width="12.7109375" style="291" bestFit="1" customWidth="1"/>
    <col min="525" max="525" width="11.42578125" style="291"/>
    <col min="526" max="527" width="13" style="291" bestFit="1" customWidth="1"/>
    <col min="528" max="528" width="10.28515625" style="291" bestFit="1" customWidth="1"/>
    <col min="529" max="529" width="13.7109375" style="291" bestFit="1" customWidth="1"/>
    <col min="530" max="530" width="59.140625" style="291" bestFit="1" customWidth="1"/>
    <col min="531" max="532" width="12.85546875" style="291" customWidth="1"/>
    <col min="533" max="762" width="11.42578125" style="291"/>
    <col min="763" max="763" width="32.7109375" style="291" bestFit="1" customWidth="1"/>
    <col min="764" max="764" width="16.5703125" style="291" bestFit="1" customWidth="1"/>
    <col min="765" max="765" width="19.7109375" style="291" customWidth="1"/>
    <col min="766" max="766" width="24.7109375" style="291" customWidth="1"/>
    <col min="767" max="767" width="25.28515625" style="291" bestFit="1" customWidth="1"/>
    <col min="768" max="768" width="22.28515625" style="291" bestFit="1" customWidth="1"/>
    <col min="769" max="769" width="20.7109375" style="291" customWidth="1"/>
    <col min="770" max="770" width="21.140625" style="291" bestFit="1" customWidth="1"/>
    <col min="771" max="772" width="12.7109375" style="291" bestFit="1" customWidth="1"/>
    <col min="773" max="773" width="9.85546875" style="291" bestFit="1" customWidth="1"/>
    <col min="774" max="774" width="14.42578125" style="291" bestFit="1" customWidth="1"/>
    <col min="775" max="775" width="7.28515625" style="291" bestFit="1" customWidth="1"/>
    <col min="776" max="776" width="7.28515625" style="291" customWidth="1"/>
    <col min="777" max="777" width="9" style="291" bestFit="1" customWidth="1"/>
    <col min="778" max="778" width="9.7109375" style="291" bestFit="1" customWidth="1"/>
    <col min="779" max="779" width="11.42578125" style="291"/>
    <col min="780" max="780" width="12.7109375" style="291" bestFit="1" customWidth="1"/>
    <col min="781" max="781" width="11.42578125" style="291"/>
    <col min="782" max="783" width="13" style="291" bestFit="1" customWidth="1"/>
    <col min="784" max="784" width="10.28515625" style="291" bestFit="1" customWidth="1"/>
    <col min="785" max="785" width="13.7109375" style="291" bestFit="1" customWidth="1"/>
    <col min="786" max="786" width="59.140625" style="291" bestFit="1" customWidth="1"/>
    <col min="787" max="788" width="12.85546875" style="291" customWidth="1"/>
    <col min="789" max="1018" width="11.42578125" style="291"/>
    <col min="1019" max="1019" width="32.7109375" style="291" bestFit="1" customWidth="1"/>
    <col min="1020" max="1020" width="16.5703125" style="291" bestFit="1" customWidth="1"/>
    <col min="1021" max="1021" width="19.7109375" style="291" customWidth="1"/>
    <col min="1022" max="1022" width="24.7109375" style="291" customWidth="1"/>
    <col min="1023" max="1023" width="25.28515625" style="291" bestFit="1" customWidth="1"/>
    <col min="1024" max="1024" width="22.28515625" style="291" bestFit="1" customWidth="1"/>
    <col min="1025" max="1025" width="20.7109375" style="291" customWidth="1"/>
    <col min="1026" max="1026" width="21.140625" style="291" bestFit="1" customWidth="1"/>
    <col min="1027" max="1028" width="12.7109375" style="291" bestFit="1" customWidth="1"/>
    <col min="1029" max="1029" width="9.85546875" style="291" bestFit="1" customWidth="1"/>
    <col min="1030" max="1030" width="14.42578125" style="291" bestFit="1" customWidth="1"/>
    <col min="1031" max="1031" width="7.28515625" style="291" bestFit="1" customWidth="1"/>
    <col min="1032" max="1032" width="7.28515625" style="291" customWidth="1"/>
    <col min="1033" max="1033" width="9" style="291" bestFit="1" customWidth="1"/>
    <col min="1034" max="1034" width="9.7109375" style="291" bestFit="1" customWidth="1"/>
    <col min="1035" max="1035" width="11.42578125" style="291"/>
    <col min="1036" max="1036" width="12.7109375" style="291" bestFit="1" customWidth="1"/>
    <col min="1037" max="1037" width="11.42578125" style="291"/>
    <col min="1038" max="1039" width="13" style="291" bestFit="1" customWidth="1"/>
    <col min="1040" max="1040" width="10.28515625" style="291" bestFit="1" customWidth="1"/>
    <col min="1041" max="1041" width="13.7109375" style="291" bestFit="1" customWidth="1"/>
    <col min="1042" max="1042" width="59.140625" style="291" bestFit="1" customWidth="1"/>
    <col min="1043" max="1044" width="12.85546875" style="291" customWidth="1"/>
    <col min="1045" max="1274" width="11.42578125" style="291"/>
    <col min="1275" max="1275" width="32.7109375" style="291" bestFit="1" customWidth="1"/>
    <col min="1276" max="1276" width="16.5703125" style="291" bestFit="1" customWidth="1"/>
    <col min="1277" max="1277" width="19.7109375" style="291" customWidth="1"/>
    <col min="1278" max="1278" width="24.7109375" style="291" customWidth="1"/>
    <col min="1279" max="1279" width="25.28515625" style="291" bestFit="1" customWidth="1"/>
    <col min="1280" max="1280" width="22.28515625" style="291" bestFit="1" customWidth="1"/>
    <col min="1281" max="1281" width="20.7109375" style="291" customWidth="1"/>
    <col min="1282" max="1282" width="21.140625" style="291" bestFit="1" customWidth="1"/>
    <col min="1283" max="1284" width="12.7109375" style="291" bestFit="1" customWidth="1"/>
    <col min="1285" max="1285" width="9.85546875" style="291" bestFit="1" customWidth="1"/>
    <col min="1286" max="1286" width="14.42578125" style="291" bestFit="1" customWidth="1"/>
    <col min="1287" max="1287" width="7.28515625" style="291" bestFit="1" customWidth="1"/>
    <col min="1288" max="1288" width="7.28515625" style="291" customWidth="1"/>
    <col min="1289" max="1289" width="9" style="291" bestFit="1" customWidth="1"/>
    <col min="1290" max="1290" width="9.7109375" style="291" bestFit="1" customWidth="1"/>
    <col min="1291" max="1291" width="11.42578125" style="291"/>
    <col min="1292" max="1292" width="12.7109375" style="291" bestFit="1" customWidth="1"/>
    <col min="1293" max="1293" width="11.42578125" style="291"/>
    <col min="1294" max="1295" width="13" style="291" bestFit="1" customWidth="1"/>
    <col min="1296" max="1296" width="10.28515625" style="291" bestFit="1" customWidth="1"/>
    <col min="1297" max="1297" width="13.7109375" style="291" bestFit="1" customWidth="1"/>
    <col min="1298" max="1298" width="59.140625" style="291" bestFit="1" customWidth="1"/>
    <col min="1299" max="1300" width="12.85546875" style="291" customWidth="1"/>
    <col min="1301" max="1530" width="11.42578125" style="291"/>
    <col min="1531" max="1531" width="32.7109375" style="291" bestFit="1" customWidth="1"/>
    <col min="1532" max="1532" width="16.5703125" style="291" bestFit="1" customWidth="1"/>
    <col min="1533" max="1533" width="19.7109375" style="291" customWidth="1"/>
    <col min="1534" max="1534" width="24.7109375" style="291" customWidth="1"/>
    <col min="1535" max="1535" width="25.28515625" style="291" bestFit="1" customWidth="1"/>
    <col min="1536" max="1536" width="22.28515625" style="291" bestFit="1" customWidth="1"/>
    <col min="1537" max="1537" width="20.7109375" style="291" customWidth="1"/>
    <col min="1538" max="1538" width="21.140625" style="291" bestFit="1" customWidth="1"/>
    <col min="1539" max="1540" width="12.7109375" style="291" bestFit="1" customWidth="1"/>
    <col min="1541" max="1541" width="9.85546875" style="291" bestFit="1" customWidth="1"/>
    <col min="1542" max="1542" width="14.42578125" style="291" bestFit="1" customWidth="1"/>
    <col min="1543" max="1543" width="7.28515625" style="291" bestFit="1" customWidth="1"/>
    <col min="1544" max="1544" width="7.28515625" style="291" customWidth="1"/>
    <col min="1545" max="1545" width="9" style="291" bestFit="1" customWidth="1"/>
    <col min="1546" max="1546" width="9.7109375" style="291" bestFit="1" customWidth="1"/>
    <col min="1547" max="1547" width="11.42578125" style="291"/>
    <col min="1548" max="1548" width="12.7109375" style="291" bestFit="1" customWidth="1"/>
    <col min="1549" max="1549" width="11.42578125" style="291"/>
    <col min="1550" max="1551" width="13" style="291" bestFit="1" customWidth="1"/>
    <col min="1552" max="1552" width="10.28515625" style="291" bestFit="1" customWidth="1"/>
    <col min="1553" max="1553" width="13.7109375" style="291" bestFit="1" customWidth="1"/>
    <col min="1554" max="1554" width="59.140625" style="291" bestFit="1" customWidth="1"/>
    <col min="1555" max="1556" width="12.85546875" style="291" customWidth="1"/>
    <col min="1557" max="1786" width="11.42578125" style="291"/>
    <col min="1787" max="1787" width="32.7109375" style="291" bestFit="1" customWidth="1"/>
    <col min="1788" max="1788" width="16.5703125" style="291" bestFit="1" customWidth="1"/>
    <col min="1789" max="1789" width="19.7109375" style="291" customWidth="1"/>
    <col min="1790" max="1790" width="24.7109375" style="291" customWidth="1"/>
    <col min="1791" max="1791" width="25.28515625" style="291" bestFit="1" customWidth="1"/>
    <col min="1792" max="1792" width="22.28515625" style="291" bestFit="1" customWidth="1"/>
    <col min="1793" max="1793" width="20.7109375" style="291" customWidth="1"/>
    <col min="1794" max="1794" width="21.140625" style="291" bestFit="1" customWidth="1"/>
    <col min="1795" max="1796" width="12.7109375" style="291" bestFit="1" customWidth="1"/>
    <col min="1797" max="1797" width="9.85546875" style="291" bestFit="1" customWidth="1"/>
    <col min="1798" max="1798" width="14.42578125" style="291" bestFit="1" customWidth="1"/>
    <col min="1799" max="1799" width="7.28515625" style="291" bestFit="1" customWidth="1"/>
    <col min="1800" max="1800" width="7.28515625" style="291" customWidth="1"/>
    <col min="1801" max="1801" width="9" style="291" bestFit="1" customWidth="1"/>
    <col min="1802" max="1802" width="9.7109375" style="291" bestFit="1" customWidth="1"/>
    <col min="1803" max="1803" width="11.42578125" style="291"/>
    <col min="1804" max="1804" width="12.7109375" style="291" bestFit="1" customWidth="1"/>
    <col min="1805" max="1805" width="11.42578125" style="291"/>
    <col min="1806" max="1807" width="13" style="291" bestFit="1" customWidth="1"/>
    <col min="1808" max="1808" width="10.28515625" style="291" bestFit="1" customWidth="1"/>
    <col min="1809" max="1809" width="13.7109375" style="291" bestFit="1" customWidth="1"/>
    <col min="1810" max="1810" width="59.140625" style="291" bestFit="1" customWidth="1"/>
    <col min="1811" max="1812" width="12.85546875" style="291" customWidth="1"/>
    <col min="1813" max="2042" width="11.42578125" style="291"/>
    <col min="2043" max="2043" width="32.7109375" style="291" bestFit="1" customWidth="1"/>
    <col min="2044" max="2044" width="16.5703125" style="291" bestFit="1" customWidth="1"/>
    <col min="2045" max="2045" width="19.7109375" style="291" customWidth="1"/>
    <col min="2046" max="2046" width="24.7109375" style="291" customWidth="1"/>
    <col min="2047" max="2047" width="25.28515625" style="291" bestFit="1" customWidth="1"/>
    <col min="2048" max="2048" width="22.28515625" style="291" bestFit="1" customWidth="1"/>
    <col min="2049" max="2049" width="20.7109375" style="291" customWidth="1"/>
    <col min="2050" max="2050" width="21.140625" style="291" bestFit="1" customWidth="1"/>
    <col min="2051" max="2052" width="12.7109375" style="291" bestFit="1" customWidth="1"/>
    <col min="2053" max="2053" width="9.85546875" style="291" bestFit="1" customWidth="1"/>
    <col min="2054" max="2054" width="14.42578125" style="291" bestFit="1" customWidth="1"/>
    <col min="2055" max="2055" width="7.28515625" style="291" bestFit="1" customWidth="1"/>
    <col min="2056" max="2056" width="7.28515625" style="291" customWidth="1"/>
    <col min="2057" max="2057" width="9" style="291" bestFit="1" customWidth="1"/>
    <col min="2058" max="2058" width="9.7109375" style="291" bestFit="1" customWidth="1"/>
    <col min="2059" max="2059" width="11.42578125" style="291"/>
    <col min="2060" max="2060" width="12.7109375" style="291" bestFit="1" customWidth="1"/>
    <col min="2061" max="2061" width="11.42578125" style="291"/>
    <col min="2062" max="2063" width="13" style="291" bestFit="1" customWidth="1"/>
    <col min="2064" max="2064" width="10.28515625" style="291" bestFit="1" customWidth="1"/>
    <col min="2065" max="2065" width="13.7109375" style="291" bestFit="1" customWidth="1"/>
    <col min="2066" max="2066" width="59.140625" style="291" bestFit="1" customWidth="1"/>
    <col min="2067" max="2068" width="12.85546875" style="291" customWidth="1"/>
    <col min="2069" max="2298" width="11.42578125" style="291"/>
    <col min="2299" max="2299" width="32.7109375" style="291" bestFit="1" customWidth="1"/>
    <col min="2300" max="2300" width="16.5703125" style="291" bestFit="1" customWidth="1"/>
    <col min="2301" max="2301" width="19.7109375" style="291" customWidth="1"/>
    <col min="2302" max="2302" width="24.7109375" style="291" customWidth="1"/>
    <col min="2303" max="2303" width="25.28515625" style="291" bestFit="1" customWidth="1"/>
    <col min="2304" max="2304" width="22.28515625" style="291" bestFit="1" customWidth="1"/>
    <col min="2305" max="2305" width="20.7109375" style="291" customWidth="1"/>
    <col min="2306" max="2306" width="21.140625" style="291" bestFit="1" customWidth="1"/>
    <col min="2307" max="2308" width="12.7109375" style="291" bestFit="1" customWidth="1"/>
    <col min="2309" max="2309" width="9.85546875" style="291" bestFit="1" customWidth="1"/>
    <col min="2310" max="2310" width="14.42578125" style="291" bestFit="1" customWidth="1"/>
    <col min="2311" max="2311" width="7.28515625" style="291" bestFit="1" customWidth="1"/>
    <col min="2312" max="2312" width="7.28515625" style="291" customWidth="1"/>
    <col min="2313" max="2313" width="9" style="291" bestFit="1" customWidth="1"/>
    <col min="2314" max="2314" width="9.7109375" style="291" bestFit="1" customWidth="1"/>
    <col min="2315" max="2315" width="11.42578125" style="291"/>
    <col min="2316" max="2316" width="12.7109375" style="291" bestFit="1" customWidth="1"/>
    <col min="2317" max="2317" width="11.42578125" style="291"/>
    <col min="2318" max="2319" width="13" style="291" bestFit="1" customWidth="1"/>
    <col min="2320" max="2320" width="10.28515625" style="291" bestFit="1" customWidth="1"/>
    <col min="2321" max="2321" width="13.7109375" style="291" bestFit="1" customWidth="1"/>
    <col min="2322" max="2322" width="59.140625" style="291" bestFit="1" customWidth="1"/>
    <col min="2323" max="2324" width="12.85546875" style="291" customWidth="1"/>
    <col min="2325" max="2554" width="11.42578125" style="291"/>
    <col min="2555" max="2555" width="32.7109375" style="291" bestFit="1" customWidth="1"/>
    <col min="2556" max="2556" width="16.5703125" style="291" bestFit="1" customWidth="1"/>
    <col min="2557" max="2557" width="19.7109375" style="291" customWidth="1"/>
    <col min="2558" max="2558" width="24.7109375" style="291" customWidth="1"/>
    <col min="2559" max="2559" width="25.28515625" style="291" bestFit="1" customWidth="1"/>
    <col min="2560" max="2560" width="22.28515625" style="291" bestFit="1" customWidth="1"/>
    <col min="2561" max="2561" width="20.7109375" style="291" customWidth="1"/>
    <col min="2562" max="2562" width="21.140625" style="291" bestFit="1" customWidth="1"/>
    <col min="2563" max="2564" width="12.7109375" style="291" bestFit="1" customWidth="1"/>
    <col min="2565" max="2565" width="9.85546875" style="291" bestFit="1" customWidth="1"/>
    <col min="2566" max="2566" width="14.42578125" style="291" bestFit="1" customWidth="1"/>
    <col min="2567" max="2567" width="7.28515625" style="291" bestFit="1" customWidth="1"/>
    <col min="2568" max="2568" width="7.28515625" style="291" customWidth="1"/>
    <col min="2569" max="2569" width="9" style="291" bestFit="1" customWidth="1"/>
    <col min="2570" max="2570" width="9.7109375" style="291" bestFit="1" customWidth="1"/>
    <col min="2571" max="2571" width="11.42578125" style="291"/>
    <col min="2572" max="2572" width="12.7109375" style="291" bestFit="1" customWidth="1"/>
    <col min="2573" max="2573" width="11.42578125" style="291"/>
    <col min="2574" max="2575" width="13" style="291" bestFit="1" customWidth="1"/>
    <col min="2576" max="2576" width="10.28515625" style="291" bestFit="1" customWidth="1"/>
    <col min="2577" max="2577" width="13.7109375" style="291" bestFit="1" customWidth="1"/>
    <col min="2578" max="2578" width="59.140625" style="291" bestFit="1" customWidth="1"/>
    <col min="2579" max="2580" width="12.85546875" style="291" customWidth="1"/>
    <col min="2581" max="2810" width="11.42578125" style="291"/>
    <col min="2811" max="2811" width="32.7109375" style="291" bestFit="1" customWidth="1"/>
    <col min="2812" max="2812" width="16.5703125" style="291" bestFit="1" customWidth="1"/>
    <col min="2813" max="2813" width="19.7109375" style="291" customWidth="1"/>
    <col min="2814" max="2814" width="24.7109375" style="291" customWidth="1"/>
    <col min="2815" max="2815" width="25.28515625" style="291" bestFit="1" customWidth="1"/>
    <col min="2816" max="2816" width="22.28515625" style="291" bestFit="1" customWidth="1"/>
    <col min="2817" max="2817" width="20.7109375" style="291" customWidth="1"/>
    <col min="2818" max="2818" width="21.140625" style="291" bestFit="1" customWidth="1"/>
    <col min="2819" max="2820" width="12.7109375" style="291" bestFit="1" customWidth="1"/>
    <col min="2821" max="2821" width="9.85546875" style="291" bestFit="1" customWidth="1"/>
    <col min="2822" max="2822" width="14.42578125" style="291" bestFit="1" customWidth="1"/>
    <col min="2823" max="2823" width="7.28515625" style="291" bestFit="1" customWidth="1"/>
    <col min="2824" max="2824" width="7.28515625" style="291" customWidth="1"/>
    <col min="2825" max="2825" width="9" style="291" bestFit="1" customWidth="1"/>
    <col min="2826" max="2826" width="9.7109375" style="291" bestFit="1" customWidth="1"/>
    <col min="2827" max="2827" width="11.42578125" style="291"/>
    <col min="2828" max="2828" width="12.7109375" style="291" bestFit="1" customWidth="1"/>
    <col min="2829" max="2829" width="11.42578125" style="291"/>
    <col min="2830" max="2831" width="13" style="291" bestFit="1" customWidth="1"/>
    <col min="2832" max="2832" width="10.28515625" style="291" bestFit="1" customWidth="1"/>
    <col min="2833" max="2833" width="13.7109375" style="291" bestFit="1" customWidth="1"/>
    <col min="2834" max="2834" width="59.140625" style="291" bestFit="1" customWidth="1"/>
    <col min="2835" max="2836" width="12.85546875" style="291" customWidth="1"/>
    <col min="2837" max="3066" width="11.42578125" style="291"/>
    <col min="3067" max="3067" width="32.7109375" style="291" bestFit="1" customWidth="1"/>
    <col min="3068" max="3068" width="16.5703125" style="291" bestFit="1" customWidth="1"/>
    <col min="3069" max="3069" width="19.7109375" style="291" customWidth="1"/>
    <col min="3070" max="3070" width="24.7109375" style="291" customWidth="1"/>
    <col min="3071" max="3071" width="25.28515625" style="291" bestFit="1" customWidth="1"/>
    <col min="3072" max="3072" width="22.28515625" style="291" bestFit="1" customWidth="1"/>
    <col min="3073" max="3073" width="20.7109375" style="291" customWidth="1"/>
    <col min="3074" max="3074" width="21.140625" style="291" bestFit="1" customWidth="1"/>
    <col min="3075" max="3076" width="12.7109375" style="291" bestFit="1" customWidth="1"/>
    <col min="3077" max="3077" width="9.85546875" style="291" bestFit="1" customWidth="1"/>
    <col min="3078" max="3078" width="14.42578125" style="291" bestFit="1" customWidth="1"/>
    <col min="3079" max="3079" width="7.28515625" style="291" bestFit="1" customWidth="1"/>
    <col min="3080" max="3080" width="7.28515625" style="291" customWidth="1"/>
    <col min="3081" max="3081" width="9" style="291" bestFit="1" customWidth="1"/>
    <col min="3082" max="3082" width="9.7109375" style="291" bestFit="1" customWidth="1"/>
    <col min="3083" max="3083" width="11.42578125" style="291"/>
    <col min="3084" max="3084" width="12.7109375" style="291" bestFit="1" customWidth="1"/>
    <col min="3085" max="3085" width="11.42578125" style="291"/>
    <col min="3086" max="3087" width="13" style="291" bestFit="1" customWidth="1"/>
    <col min="3088" max="3088" width="10.28515625" style="291" bestFit="1" customWidth="1"/>
    <col min="3089" max="3089" width="13.7109375" style="291" bestFit="1" customWidth="1"/>
    <col min="3090" max="3090" width="59.140625" style="291" bestFit="1" customWidth="1"/>
    <col min="3091" max="3092" width="12.85546875" style="291" customWidth="1"/>
    <col min="3093" max="3322" width="11.42578125" style="291"/>
    <col min="3323" max="3323" width="32.7109375" style="291" bestFit="1" customWidth="1"/>
    <col min="3324" max="3324" width="16.5703125" style="291" bestFit="1" customWidth="1"/>
    <col min="3325" max="3325" width="19.7109375" style="291" customWidth="1"/>
    <col min="3326" max="3326" width="24.7109375" style="291" customWidth="1"/>
    <col min="3327" max="3327" width="25.28515625" style="291" bestFit="1" customWidth="1"/>
    <col min="3328" max="3328" width="22.28515625" style="291" bestFit="1" customWidth="1"/>
    <col min="3329" max="3329" width="20.7109375" style="291" customWidth="1"/>
    <col min="3330" max="3330" width="21.140625" style="291" bestFit="1" customWidth="1"/>
    <col min="3331" max="3332" width="12.7109375" style="291" bestFit="1" customWidth="1"/>
    <col min="3333" max="3333" width="9.85546875" style="291" bestFit="1" customWidth="1"/>
    <col min="3334" max="3334" width="14.42578125" style="291" bestFit="1" customWidth="1"/>
    <col min="3335" max="3335" width="7.28515625" style="291" bestFit="1" customWidth="1"/>
    <col min="3336" max="3336" width="7.28515625" style="291" customWidth="1"/>
    <col min="3337" max="3337" width="9" style="291" bestFit="1" customWidth="1"/>
    <col min="3338" max="3338" width="9.7109375" style="291" bestFit="1" customWidth="1"/>
    <col min="3339" max="3339" width="11.42578125" style="291"/>
    <col min="3340" max="3340" width="12.7109375" style="291" bestFit="1" customWidth="1"/>
    <col min="3341" max="3341" width="11.42578125" style="291"/>
    <col min="3342" max="3343" width="13" style="291" bestFit="1" customWidth="1"/>
    <col min="3344" max="3344" width="10.28515625" style="291" bestFit="1" customWidth="1"/>
    <col min="3345" max="3345" width="13.7109375" style="291" bestFit="1" customWidth="1"/>
    <col min="3346" max="3346" width="59.140625" style="291" bestFit="1" customWidth="1"/>
    <col min="3347" max="3348" width="12.85546875" style="291" customWidth="1"/>
    <col min="3349" max="3578" width="11.42578125" style="291"/>
    <col min="3579" max="3579" width="32.7109375" style="291" bestFit="1" customWidth="1"/>
    <col min="3580" max="3580" width="16.5703125" style="291" bestFit="1" customWidth="1"/>
    <col min="3581" max="3581" width="19.7109375" style="291" customWidth="1"/>
    <col min="3582" max="3582" width="24.7109375" style="291" customWidth="1"/>
    <col min="3583" max="3583" width="25.28515625" style="291" bestFit="1" customWidth="1"/>
    <col min="3584" max="3584" width="22.28515625" style="291" bestFit="1" customWidth="1"/>
    <col min="3585" max="3585" width="20.7109375" style="291" customWidth="1"/>
    <col min="3586" max="3586" width="21.140625" style="291" bestFit="1" customWidth="1"/>
    <col min="3587" max="3588" width="12.7109375" style="291" bestFit="1" customWidth="1"/>
    <col min="3589" max="3589" width="9.85546875" style="291" bestFit="1" customWidth="1"/>
    <col min="3590" max="3590" width="14.42578125" style="291" bestFit="1" customWidth="1"/>
    <col min="3591" max="3591" width="7.28515625" style="291" bestFit="1" customWidth="1"/>
    <col min="3592" max="3592" width="7.28515625" style="291" customWidth="1"/>
    <col min="3593" max="3593" width="9" style="291" bestFit="1" customWidth="1"/>
    <col min="3594" max="3594" width="9.7109375" style="291" bestFit="1" customWidth="1"/>
    <col min="3595" max="3595" width="11.42578125" style="291"/>
    <col min="3596" max="3596" width="12.7109375" style="291" bestFit="1" customWidth="1"/>
    <col min="3597" max="3597" width="11.42578125" style="291"/>
    <col min="3598" max="3599" width="13" style="291" bestFit="1" customWidth="1"/>
    <col min="3600" max="3600" width="10.28515625" style="291" bestFit="1" customWidth="1"/>
    <col min="3601" max="3601" width="13.7109375" style="291" bestFit="1" customWidth="1"/>
    <col min="3602" max="3602" width="59.140625" style="291" bestFit="1" customWidth="1"/>
    <col min="3603" max="3604" width="12.85546875" style="291" customWidth="1"/>
    <col min="3605" max="3834" width="11.42578125" style="291"/>
    <col min="3835" max="3835" width="32.7109375" style="291" bestFit="1" customWidth="1"/>
    <col min="3836" max="3836" width="16.5703125" style="291" bestFit="1" customWidth="1"/>
    <col min="3837" max="3837" width="19.7109375" style="291" customWidth="1"/>
    <col min="3838" max="3838" width="24.7109375" style="291" customWidth="1"/>
    <col min="3839" max="3839" width="25.28515625" style="291" bestFit="1" customWidth="1"/>
    <col min="3840" max="3840" width="22.28515625" style="291" bestFit="1" customWidth="1"/>
    <col min="3841" max="3841" width="20.7109375" style="291" customWidth="1"/>
    <col min="3842" max="3842" width="21.140625" style="291" bestFit="1" customWidth="1"/>
    <col min="3843" max="3844" width="12.7109375" style="291" bestFit="1" customWidth="1"/>
    <col min="3845" max="3845" width="9.85546875" style="291" bestFit="1" customWidth="1"/>
    <col min="3846" max="3846" width="14.42578125" style="291" bestFit="1" customWidth="1"/>
    <col min="3847" max="3847" width="7.28515625" style="291" bestFit="1" customWidth="1"/>
    <col min="3848" max="3848" width="7.28515625" style="291" customWidth="1"/>
    <col min="3849" max="3849" width="9" style="291" bestFit="1" customWidth="1"/>
    <col min="3850" max="3850" width="9.7109375" style="291" bestFit="1" customWidth="1"/>
    <col min="3851" max="3851" width="11.42578125" style="291"/>
    <col min="3852" max="3852" width="12.7109375" style="291" bestFit="1" customWidth="1"/>
    <col min="3853" max="3853" width="11.42578125" style="291"/>
    <col min="3854" max="3855" width="13" style="291" bestFit="1" customWidth="1"/>
    <col min="3856" max="3856" width="10.28515625" style="291" bestFit="1" customWidth="1"/>
    <col min="3857" max="3857" width="13.7109375" style="291" bestFit="1" customWidth="1"/>
    <col min="3858" max="3858" width="59.140625" style="291" bestFit="1" customWidth="1"/>
    <col min="3859" max="3860" width="12.85546875" style="291" customWidth="1"/>
    <col min="3861" max="4090" width="11.42578125" style="291"/>
    <col min="4091" max="4091" width="32.7109375" style="291" bestFit="1" customWidth="1"/>
    <col min="4092" max="4092" width="16.5703125" style="291" bestFit="1" customWidth="1"/>
    <col min="4093" max="4093" width="19.7109375" style="291" customWidth="1"/>
    <col min="4094" max="4094" width="24.7109375" style="291" customWidth="1"/>
    <col min="4095" max="4095" width="25.28515625" style="291" bestFit="1" customWidth="1"/>
    <col min="4096" max="4096" width="22.28515625" style="291" bestFit="1" customWidth="1"/>
    <col min="4097" max="4097" width="20.7109375" style="291" customWidth="1"/>
    <col min="4098" max="4098" width="21.140625" style="291" bestFit="1" customWidth="1"/>
    <col min="4099" max="4100" width="12.7109375" style="291" bestFit="1" customWidth="1"/>
    <col min="4101" max="4101" width="9.85546875" style="291" bestFit="1" customWidth="1"/>
    <col min="4102" max="4102" width="14.42578125" style="291" bestFit="1" customWidth="1"/>
    <col min="4103" max="4103" width="7.28515625" style="291" bestFit="1" customWidth="1"/>
    <col min="4104" max="4104" width="7.28515625" style="291" customWidth="1"/>
    <col min="4105" max="4105" width="9" style="291" bestFit="1" customWidth="1"/>
    <col min="4106" max="4106" width="9.7109375" style="291" bestFit="1" customWidth="1"/>
    <col min="4107" max="4107" width="11.42578125" style="291"/>
    <col min="4108" max="4108" width="12.7109375" style="291" bestFit="1" customWidth="1"/>
    <col min="4109" max="4109" width="11.42578125" style="291"/>
    <col min="4110" max="4111" width="13" style="291" bestFit="1" customWidth="1"/>
    <col min="4112" max="4112" width="10.28515625" style="291" bestFit="1" customWidth="1"/>
    <col min="4113" max="4113" width="13.7109375" style="291" bestFit="1" customWidth="1"/>
    <col min="4114" max="4114" width="59.140625" style="291" bestFit="1" customWidth="1"/>
    <col min="4115" max="4116" width="12.85546875" style="291" customWidth="1"/>
    <col min="4117" max="4346" width="11.42578125" style="291"/>
    <col min="4347" max="4347" width="32.7109375" style="291" bestFit="1" customWidth="1"/>
    <col min="4348" max="4348" width="16.5703125" style="291" bestFit="1" customWidth="1"/>
    <col min="4349" max="4349" width="19.7109375" style="291" customWidth="1"/>
    <col min="4350" max="4350" width="24.7109375" style="291" customWidth="1"/>
    <col min="4351" max="4351" width="25.28515625" style="291" bestFit="1" customWidth="1"/>
    <col min="4352" max="4352" width="22.28515625" style="291" bestFit="1" customWidth="1"/>
    <col min="4353" max="4353" width="20.7109375" style="291" customWidth="1"/>
    <col min="4354" max="4354" width="21.140625" style="291" bestFit="1" customWidth="1"/>
    <col min="4355" max="4356" width="12.7109375" style="291" bestFit="1" customWidth="1"/>
    <col min="4357" max="4357" width="9.85546875" style="291" bestFit="1" customWidth="1"/>
    <col min="4358" max="4358" width="14.42578125" style="291" bestFit="1" customWidth="1"/>
    <col min="4359" max="4359" width="7.28515625" style="291" bestFit="1" customWidth="1"/>
    <col min="4360" max="4360" width="7.28515625" style="291" customWidth="1"/>
    <col min="4361" max="4361" width="9" style="291" bestFit="1" customWidth="1"/>
    <col min="4362" max="4362" width="9.7109375" style="291" bestFit="1" customWidth="1"/>
    <col min="4363" max="4363" width="11.42578125" style="291"/>
    <col min="4364" max="4364" width="12.7109375" style="291" bestFit="1" customWidth="1"/>
    <col min="4365" max="4365" width="11.42578125" style="291"/>
    <col min="4366" max="4367" width="13" style="291" bestFit="1" customWidth="1"/>
    <col min="4368" max="4368" width="10.28515625" style="291" bestFit="1" customWidth="1"/>
    <col min="4369" max="4369" width="13.7109375" style="291" bestFit="1" customWidth="1"/>
    <col min="4370" max="4370" width="59.140625" style="291" bestFit="1" customWidth="1"/>
    <col min="4371" max="4372" width="12.85546875" style="291" customWidth="1"/>
    <col min="4373" max="4602" width="11.42578125" style="291"/>
    <col min="4603" max="4603" width="32.7109375" style="291" bestFit="1" customWidth="1"/>
    <col min="4604" max="4604" width="16.5703125" style="291" bestFit="1" customWidth="1"/>
    <col min="4605" max="4605" width="19.7109375" style="291" customWidth="1"/>
    <col min="4606" max="4606" width="24.7109375" style="291" customWidth="1"/>
    <col min="4607" max="4607" width="25.28515625" style="291" bestFit="1" customWidth="1"/>
    <col min="4608" max="4608" width="22.28515625" style="291" bestFit="1" customWidth="1"/>
    <col min="4609" max="4609" width="20.7109375" style="291" customWidth="1"/>
    <col min="4610" max="4610" width="21.140625" style="291" bestFit="1" customWidth="1"/>
    <col min="4611" max="4612" width="12.7109375" style="291" bestFit="1" customWidth="1"/>
    <col min="4613" max="4613" width="9.85546875" style="291" bestFit="1" customWidth="1"/>
    <col min="4614" max="4614" width="14.42578125" style="291" bestFit="1" customWidth="1"/>
    <col min="4615" max="4615" width="7.28515625" style="291" bestFit="1" customWidth="1"/>
    <col min="4616" max="4616" width="7.28515625" style="291" customWidth="1"/>
    <col min="4617" max="4617" width="9" style="291" bestFit="1" customWidth="1"/>
    <col min="4618" max="4618" width="9.7109375" style="291" bestFit="1" customWidth="1"/>
    <col min="4619" max="4619" width="11.42578125" style="291"/>
    <col min="4620" max="4620" width="12.7109375" style="291" bestFit="1" customWidth="1"/>
    <col min="4621" max="4621" width="11.42578125" style="291"/>
    <col min="4622" max="4623" width="13" style="291" bestFit="1" customWidth="1"/>
    <col min="4624" max="4624" width="10.28515625" style="291" bestFit="1" customWidth="1"/>
    <col min="4625" max="4625" width="13.7109375" style="291" bestFit="1" customWidth="1"/>
    <col min="4626" max="4626" width="59.140625" style="291" bestFit="1" customWidth="1"/>
    <col min="4627" max="4628" width="12.85546875" style="291" customWidth="1"/>
    <col min="4629" max="4858" width="11.42578125" style="291"/>
    <col min="4859" max="4859" width="32.7109375" style="291" bestFit="1" customWidth="1"/>
    <col min="4860" max="4860" width="16.5703125" style="291" bestFit="1" customWidth="1"/>
    <col min="4861" max="4861" width="19.7109375" style="291" customWidth="1"/>
    <col min="4862" max="4862" width="24.7109375" style="291" customWidth="1"/>
    <col min="4863" max="4863" width="25.28515625" style="291" bestFit="1" customWidth="1"/>
    <col min="4864" max="4864" width="22.28515625" style="291" bestFit="1" customWidth="1"/>
    <col min="4865" max="4865" width="20.7109375" style="291" customWidth="1"/>
    <col min="4866" max="4866" width="21.140625" style="291" bestFit="1" customWidth="1"/>
    <col min="4867" max="4868" width="12.7109375" style="291" bestFit="1" customWidth="1"/>
    <col min="4869" max="4869" width="9.85546875" style="291" bestFit="1" customWidth="1"/>
    <col min="4870" max="4870" width="14.42578125" style="291" bestFit="1" customWidth="1"/>
    <col min="4871" max="4871" width="7.28515625" style="291" bestFit="1" customWidth="1"/>
    <col min="4872" max="4872" width="7.28515625" style="291" customWidth="1"/>
    <col min="4873" max="4873" width="9" style="291" bestFit="1" customWidth="1"/>
    <col min="4874" max="4874" width="9.7109375" style="291" bestFit="1" customWidth="1"/>
    <col min="4875" max="4875" width="11.42578125" style="291"/>
    <col min="4876" max="4876" width="12.7109375" style="291" bestFit="1" customWidth="1"/>
    <col min="4877" max="4877" width="11.42578125" style="291"/>
    <col min="4878" max="4879" width="13" style="291" bestFit="1" customWidth="1"/>
    <col min="4880" max="4880" width="10.28515625" style="291" bestFit="1" customWidth="1"/>
    <col min="4881" max="4881" width="13.7109375" style="291" bestFit="1" customWidth="1"/>
    <col min="4882" max="4882" width="59.140625" style="291" bestFit="1" customWidth="1"/>
    <col min="4883" max="4884" width="12.85546875" style="291" customWidth="1"/>
    <col min="4885" max="5114" width="11.42578125" style="291"/>
    <col min="5115" max="5115" width="32.7109375" style="291" bestFit="1" customWidth="1"/>
    <col min="5116" max="5116" width="16.5703125" style="291" bestFit="1" customWidth="1"/>
    <col min="5117" max="5117" width="19.7109375" style="291" customWidth="1"/>
    <col min="5118" max="5118" width="24.7109375" style="291" customWidth="1"/>
    <col min="5119" max="5119" width="25.28515625" style="291" bestFit="1" customWidth="1"/>
    <col min="5120" max="5120" width="22.28515625" style="291" bestFit="1" customWidth="1"/>
    <col min="5121" max="5121" width="20.7109375" style="291" customWidth="1"/>
    <col min="5122" max="5122" width="21.140625" style="291" bestFit="1" customWidth="1"/>
    <col min="5123" max="5124" width="12.7109375" style="291" bestFit="1" customWidth="1"/>
    <col min="5125" max="5125" width="9.85546875" style="291" bestFit="1" customWidth="1"/>
    <col min="5126" max="5126" width="14.42578125" style="291" bestFit="1" customWidth="1"/>
    <col min="5127" max="5127" width="7.28515625" style="291" bestFit="1" customWidth="1"/>
    <col min="5128" max="5128" width="7.28515625" style="291" customWidth="1"/>
    <col min="5129" max="5129" width="9" style="291" bestFit="1" customWidth="1"/>
    <col min="5130" max="5130" width="9.7109375" style="291" bestFit="1" customWidth="1"/>
    <col min="5131" max="5131" width="11.42578125" style="291"/>
    <col min="5132" max="5132" width="12.7109375" style="291" bestFit="1" customWidth="1"/>
    <col min="5133" max="5133" width="11.42578125" style="291"/>
    <col min="5134" max="5135" width="13" style="291" bestFit="1" customWidth="1"/>
    <col min="5136" max="5136" width="10.28515625" style="291" bestFit="1" customWidth="1"/>
    <col min="5137" max="5137" width="13.7109375" style="291" bestFit="1" customWidth="1"/>
    <col min="5138" max="5138" width="59.140625" style="291" bestFit="1" customWidth="1"/>
    <col min="5139" max="5140" width="12.85546875" style="291" customWidth="1"/>
    <col min="5141" max="5370" width="11.42578125" style="291"/>
    <col min="5371" max="5371" width="32.7109375" style="291" bestFit="1" customWidth="1"/>
    <col min="5372" max="5372" width="16.5703125" style="291" bestFit="1" customWidth="1"/>
    <col min="5373" max="5373" width="19.7109375" style="291" customWidth="1"/>
    <col min="5374" max="5374" width="24.7109375" style="291" customWidth="1"/>
    <col min="5375" max="5375" width="25.28515625" style="291" bestFit="1" customWidth="1"/>
    <col min="5376" max="5376" width="22.28515625" style="291" bestFit="1" customWidth="1"/>
    <col min="5377" max="5377" width="20.7109375" style="291" customWidth="1"/>
    <col min="5378" max="5378" width="21.140625" style="291" bestFit="1" customWidth="1"/>
    <col min="5379" max="5380" width="12.7109375" style="291" bestFit="1" customWidth="1"/>
    <col min="5381" max="5381" width="9.85546875" style="291" bestFit="1" customWidth="1"/>
    <col min="5382" max="5382" width="14.42578125" style="291" bestFit="1" customWidth="1"/>
    <col min="5383" max="5383" width="7.28515625" style="291" bestFit="1" customWidth="1"/>
    <col min="5384" max="5384" width="7.28515625" style="291" customWidth="1"/>
    <col min="5385" max="5385" width="9" style="291" bestFit="1" customWidth="1"/>
    <col min="5386" max="5386" width="9.7109375" style="291" bestFit="1" customWidth="1"/>
    <col min="5387" max="5387" width="11.42578125" style="291"/>
    <col min="5388" max="5388" width="12.7109375" style="291" bestFit="1" customWidth="1"/>
    <col min="5389" max="5389" width="11.42578125" style="291"/>
    <col min="5390" max="5391" width="13" style="291" bestFit="1" customWidth="1"/>
    <col min="5392" max="5392" width="10.28515625" style="291" bestFit="1" customWidth="1"/>
    <col min="5393" max="5393" width="13.7109375" style="291" bestFit="1" customWidth="1"/>
    <col min="5394" max="5394" width="59.140625" style="291" bestFit="1" customWidth="1"/>
    <col min="5395" max="5396" width="12.85546875" style="291" customWidth="1"/>
    <col min="5397" max="5626" width="11.42578125" style="291"/>
    <col min="5627" max="5627" width="32.7109375" style="291" bestFit="1" customWidth="1"/>
    <col min="5628" max="5628" width="16.5703125" style="291" bestFit="1" customWidth="1"/>
    <col min="5629" max="5629" width="19.7109375" style="291" customWidth="1"/>
    <col min="5630" max="5630" width="24.7109375" style="291" customWidth="1"/>
    <col min="5631" max="5631" width="25.28515625" style="291" bestFit="1" customWidth="1"/>
    <col min="5632" max="5632" width="22.28515625" style="291" bestFit="1" customWidth="1"/>
    <col min="5633" max="5633" width="20.7109375" style="291" customWidth="1"/>
    <col min="5634" max="5634" width="21.140625" style="291" bestFit="1" customWidth="1"/>
    <col min="5635" max="5636" width="12.7109375" style="291" bestFit="1" customWidth="1"/>
    <col min="5637" max="5637" width="9.85546875" style="291" bestFit="1" customWidth="1"/>
    <col min="5638" max="5638" width="14.42578125" style="291" bestFit="1" customWidth="1"/>
    <col min="5639" max="5639" width="7.28515625" style="291" bestFit="1" customWidth="1"/>
    <col min="5640" max="5640" width="7.28515625" style="291" customWidth="1"/>
    <col min="5641" max="5641" width="9" style="291" bestFit="1" customWidth="1"/>
    <col min="5642" max="5642" width="9.7109375" style="291" bestFit="1" customWidth="1"/>
    <col min="5643" max="5643" width="11.42578125" style="291"/>
    <col min="5644" max="5644" width="12.7109375" style="291" bestFit="1" customWidth="1"/>
    <col min="5645" max="5645" width="11.42578125" style="291"/>
    <col min="5646" max="5647" width="13" style="291" bestFit="1" customWidth="1"/>
    <col min="5648" max="5648" width="10.28515625" style="291" bestFit="1" customWidth="1"/>
    <col min="5649" max="5649" width="13.7109375" style="291" bestFit="1" customWidth="1"/>
    <col min="5650" max="5650" width="59.140625" style="291" bestFit="1" customWidth="1"/>
    <col min="5651" max="5652" width="12.85546875" style="291" customWidth="1"/>
    <col min="5653" max="5882" width="11.42578125" style="291"/>
    <col min="5883" max="5883" width="32.7109375" style="291" bestFit="1" customWidth="1"/>
    <col min="5884" max="5884" width="16.5703125" style="291" bestFit="1" customWidth="1"/>
    <col min="5885" max="5885" width="19.7109375" style="291" customWidth="1"/>
    <col min="5886" max="5886" width="24.7109375" style="291" customWidth="1"/>
    <col min="5887" max="5887" width="25.28515625" style="291" bestFit="1" customWidth="1"/>
    <col min="5888" max="5888" width="22.28515625" style="291" bestFit="1" customWidth="1"/>
    <col min="5889" max="5889" width="20.7109375" style="291" customWidth="1"/>
    <col min="5890" max="5890" width="21.140625" style="291" bestFit="1" customWidth="1"/>
    <col min="5891" max="5892" width="12.7109375" style="291" bestFit="1" customWidth="1"/>
    <col min="5893" max="5893" width="9.85546875" style="291" bestFit="1" customWidth="1"/>
    <col min="5894" max="5894" width="14.42578125" style="291" bestFit="1" customWidth="1"/>
    <col min="5895" max="5895" width="7.28515625" style="291" bestFit="1" customWidth="1"/>
    <col min="5896" max="5896" width="7.28515625" style="291" customWidth="1"/>
    <col min="5897" max="5897" width="9" style="291" bestFit="1" customWidth="1"/>
    <col min="5898" max="5898" width="9.7109375" style="291" bestFit="1" customWidth="1"/>
    <col min="5899" max="5899" width="11.42578125" style="291"/>
    <col min="5900" max="5900" width="12.7109375" style="291" bestFit="1" customWidth="1"/>
    <col min="5901" max="5901" width="11.42578125" style="291"/>
    <col min="5902" max="5903" width="13" style="291" bestFit="1" customWidth="1"/>
    <col min="5904" max="5904" width="10.28515625" style="291" bestFit="1" customWidth="1"/>
    <col min="5905" max="5905" width="13.7109375" style="291" bestFit="1" customWidth="1"/>
    <col min="5906" max="5906" width="59.140625" style="291" bestFit="1" customWidth="1"/>
    <col min="5907" max="5908" width="12.85546875" style="291" customWidth="1"/>
    <col min="5909" max="6138" width="11.42578125" style="291"/>
    <col min="6139" max="6139" width="32.7109375" style="291" bestFit="1" customWidth="1"/>
    <col min="6140" max="6140" width="16.5703125" style="291" bestFit="1" customWidth="1"/>
    <col min="6141" max="6141" width="19.7109375" style="291" customWidth="1"/>
    <col min="6142" max="6142" width="24.7109375" style="291" customWidth="1"/>
    <col min="6143" max="6143" width="25.28515625" style="291" bestFit="1" customWidth="1"/>
    <col min="6144" max="6144" width="22.28515625" style="291" bestFit="1" customWidth="1"/>
    <col min="6145" max="6145" width="20.7109375" style="291" customWidth="1"/>
    <col min="6146" max="6146" width="21.140625" style="291" bestFit="1" customWidth="1"/>
    <col min="6147" max="6148" width="12.7109375" style="291" bestFit="1" customWidth="1"/>
    <col min="6149" max="6149" width="9.85546875" style="291" bestFit="1" customWidth="1"/>
    <col min="6150" max="6150" width="14.42578125" style="291" bestFit="1" customWidth="1"/>
    <col min="6151" max="6151" width="7.28515625" style="291" bestFit="1" customWidth="1"/>
    <col min="6152" max="6152" width="7.28515625" style="291" customWidth="1"/>
    <col min="6153" max="6153" width="9" style="291" bestFit="1" customWidth="1"/>
    <col min="6154" max="6154" width="9.7109375" style="291" bestFit="1" customWidth="1"/>
    <col min="6155" max="6155" width="11.42578125" style="291"/>
    <col min="6156" max="6156" width="12.7109375" style="291" bestFit="1" customWidth="1"/>
    <col min="6157" max="6157" width="11.42578125" style="291"/>
    <col min="6158" max="6159" width="13" style="291" bestFit="1" customWidth="1"/>
    <col min="6160" max="6160" width="10.28515625" style="291" bestFit="1" customWidth="1"/>
    <col min="6161" max="6161" width="13.7109375" style="291" bestFit="1" customWidth="1"/>
    <col min="6162" max="6162" width="59.140625" style="291" bestFit="1" customWidth="1"/>
    <col min="6163" max="6164" width="12.85546875" style="291" customWidth="1"/>
    <col min="6165" max="6394" width="11.42578125" style="291"/>
    <col min="6395" max="6395" width="32.7109375" style="291" bestFit="1" customWidth="1"/>
    <col min="6396" max="6396" width="16.5703125" style="291" bestFit="1" customWidth="1"/>
    <col min="6397" max="6397" width="19.7109375" style="291" customWidth="1"/>
    <col min="6398" max="6398" width="24.7109375" style="291" customWidth="1"/>
    <col min="6399" max="6399" width="25.28515625" style="291" bestFit="1" customWidth="1"/>
    <col min="6400" max="6400" width="22.28515625" style="291" bestFit="1" customWidth="1"/>
    <col min="6401" max="6401" width="20.7109375" style="291" customWidth="1"/>
    <col min="6402" max="6402" width="21.140625" style="291" bestFit="1" customWidth="1"/>
    <col min="6403" max="6404" width="12.7109375" style="291" bestFit="1" customWidth="1"/>
    <col min="6405" max="6405" width="9.85546875" style="291" bestFit="1" customWidth="1"/>
    <col min="6406" max="6406" width="14.42578125" style="291" bestFit="1" customWidth="1"/>
    <col min="6407" max="6407" width="7.28515625" style="291" bestFit="1" customWidth="1"/>
    <col min="6408" max="6408" width="7.28515625" style="291" customWidth="1"/>
    <col min="6409" max="6409" width="9" style="291" bestFit="1" customWidth="1"/>
    <col min="6410" max="6410" width="9.7109375" style="291" bestFit="1" customWidth="1"/>
    <col min="6411" max="6411" width="11.42578125" style="291"/>
    <col min="6412" max="6412" width="12.7109375" style="291" bestFit="1" customWidth="1"/>
    <col min="6413" max="6413" width="11.42578125" style="291"/>
    <col min="6414" max="6415" width="13" style="291" bestFit="1" customWidth="1"/>
    <col min="6416" max="6416" width="10.28515625" style="291" bestFit="1" customWidth="1"/>
    <col min="6417" max="6417" width="13.7109375" style="291" bestFit="1" customWidth="1"/>
    <col min="6418" max="6418" width="59.140625" style="291" bestFit="1" customWidth="1"/>
    <col min="6419" max="6420" width="12.85546875" style="291" customWidth="1"/>
    <col min="6421" max="6650" width="11.42578125" style="291"/>
    <col min="6651" max="6651" width="32.7109375" style="291" bestFit="1" customWidth="1"/>
    <col min="6652" max="6652" width="16.5703125" style="291" bestFit="1" customWidth="1"/>
    <col min="6653" max="6653" width="19.7109375" style="291" customWidth="1"/>
    <col min="6654" max="6654" width="24.7109375" style="291" customWidth="1"/>
    <col min="6655" max="6655" width="25.28515625" style="291" bestFit="1" customWidth="1"/>
    <col min="6656" max="6656" width="22.28515625" style="291" bestFit="1" customWidth="1"/>
    <col min="6657" max="6657" width="20.7109375" style="291" customWidth="1"/>
    <col min="6658" max="6658" width="21.140625" style="291" bestFit="1" customWidth="1"/>
    <col min="6659" max="6660" width="12.7109375" style="291" bestFit="1" customWidth="1"/>
    <col min="6661" max="6661" width="9.85546875" style="291" bestFit="1" customWidth="1"/>
    <col min="6662" max="6662" width="14.42578125" style="291" bestFit="1" customWidth="1"/>
    <col min="6663" max="6663" width="7.28515625" style="291" bestFit="1" customWidth="1"/>
    <col min="6664" max="6664" width="7.28515625" style="291" customWidth="1"/>
    <col min="6665" max="6665" width="9" style="291" bestFit="1" customWidth="1"/>
    <col min="6666" max="6666" width="9.7109375" style="291" bestFit="1" customWidth="1"/>
    <col min="6667" max="6667" width="11.42578125" style="291"/>
    <col min="6668" max="6668" width="12.7109375" style="291" bestFit="1" customWidth="1"/>
    <col min="6669" max="6669" width="11.42578125" style="291"/>
    <col min="6670" max="6671" width="13" style="291" bestFit="1" customWidth="1"/>
    <col min="6672" max="6672" width="10.28515625" style="291" bestFit="1" customWidth="1"/>
    <col min="6673" max="6673" width="13.7109375" style="291" bestFit="1" customWidth="1"/>
    <col min="6674" max="6674" width="59.140625" style="291" bestFit="1" customWidth="1"/>
    <col min="6675" max="6676" width="12.85546875" style="291" customWidth="1"/>
    <col min="6677" max="6906" width="11.42578125" style="291"/>
    <col min="6907" max="6907" width="32.7109375" style="291" bestFit="1" customWidth="1"/>
    <col min="6908" max="6908" width="16.5703125" style="291" bestFit="1" customWidth="1"/>
    <col min="6909" max="6909" width="19.7109375" style="291" customWidth="1"/>
    <col min="6910" max="6910" width="24.7109375" style="291" customWidth="1"/>
    <col min="6911" max="6911" width="25.28515625" style="291" bestFit="1" customWidth="1"/>
    <col min="6912" max="6912" width="22.28515625" style="291" bestFit="1" customWidth="1"/>
    <col min="6913" max="6913" width="20.7109375" style="291" customWidth="1"/>
    <col min="6914" max="6914" width="21.140625" style="291" bestFit="1" customWidth="1"/>
    <col min="6915" max="6916" width="12.7109375" style="291" bestFit="1" customWidth="1"/>
    <col min="6917" max="6917" width="9.85546875" style="291" bestFit="1" customWidth="1"/>
    <col min="6918" max="6918" width="14.42578125" style="291" bestFit="1" customWidth="1"/>
    <col min="6919" max="6919" width="7.28515625" style="291" bestFit="1" customWidth="1"/>
    <col min="6920" max="6920" width="7.28515625" style="291" customWidth="1"/>
    <col min="6921" max="6921" width="9" style="291" bestFit="1" customWidth="1"/>
    <col min="6922" max="6922" width="9.7109375" style="291" bestFit="1" customWidth="1"/>
    <col min="6923" max="6923" width="11.42578125" style="291"/>
    <col min="6924" max="6924" width="12.7109375" style="291" bestFit="1" customWidth="1"/>
    <col min="6925" max="6925" width="11.42578125" style="291"/>
    <col min="6926" max="6927" width="13" style="291" bestFit="1" customWidth="1"/>
    <col min="6928" max="6928" width="10.28515625" style="291" bestFit="1" customWidth="1"/>
    <col min="6929" max="6929" width="13.7109375" style="291" bestFit="1" customWidth="1"/>
    <col min="6930" max="6930" width="59.140625" style="291" bestFit="1" customWidth="1"/>
    <col min="6931" max="6932" width="12.85546875" style="291" customWidth="1"/>
    <col min="6933" max="7162" width="11.42578125" style="291"/>
    <col min="7163" max="7163" width="32.7109375" style="291" bestFit="1" customWidth="1"/>
    <col min="7164" max="7164" width="16.5703125" style="291" bestFit="1" customWidth="1"/>
    <col min="7165" max="7165" width="19.7109375" style="291" customWidth="1"/>
    <col min="7166" max="7166" width="24.7109375" style="291" customWidth="1"/>
    <col min="7167" max="7167" width="25.28515625" style="291" bestFit="1" customWidth="1"/>
    <col min="7168" max="7168" width="22.28515625" style="291" bestFit="1" customWidth="1"/>
    <col min="7169" max="7169" width="20.7109375" style="291" customWidth="1"/>
    <col min="7170" max="7170" width="21.140625" style="291" bestFit="1" customWidth="1"/>
    <col min="7171" max="7172" width="12.7109375" style="291" bestFit="1" customWidth="1"/>
    <col min="7173" max="7173" width="9.85546875" style="291" bestFit="1" customWidth="1"/>
    <col min="7174" max="7174" width="14.42578125" style="291" bestFit="1" customWidth="1"/>
    <col min="7175" max="7175" width="7.28515625" style="291" bestFit="1" customWidth="1"/>
    <col min="7176" max="7176" width="7.28515625" style="291" customWidth="1"/>
    <col min="7177" max="7177" width="9" style="291" bestFit="1" customWidth="1"/>
    <col min="7178" max="7178" width="9.7109375" style="291" bestFit="1" customWidth="1"/>
    <col min="7179" max="7179" width="11.42578125" style="291"/>
    <col min="7180" max="7180" width="12.7109375" style="291" bestFit="1" customWidth="1"/>
    <col min="7181" max="7181" width="11.42578125" style="291"/>
    <col min="7182" max="7183" width="13" style="291" bestFit="1" customWidth="1"/>
    <col min="7184" max="7184" width="10.28515625" style="291" bestFit="1" customWidth="1"/>
    <col min="7185" max="7185" width="13.7109375" style="291" bestFit="1" customWidth="1"/>
    <col min="7186" max="7186" width="59.140625" style="291" bestFit="1" customWidth="1"/>
    <col min="7187" max="7188" width="12.85546875" style="291" customWidth="1"/>
    <col min="7189" max="7418" width="11.42578125" style="291"/>
    <col min="7419" max="7419" width="32.7109375" style="291" bestFit="1" customWidth="1"/>
    <col min="7420" max="7420" width="16.5703125" style="291" bestFit="1" customWidth="1"/>
    <col min="7421" max="7421" width="19.7109375" style="291" customWidth="1"/>
    <col min="7422" max="7422" width="24.7109375" style="291" customWidth="1"/>
    <col min="7423" max="7423" width="25.28515625" style="291" bestFit="1" customWidth="1"/>
    <col min="7424" max="7424" width="22.28515625" style="291" bestFit="1" customWidth="1"/>
    <col min="7425" max="7425" width="20.7109375" style="291" customWidth="1"/>
    <col min="7426" max="7426" width="21.140625" style="291" bestFit="1" customWidth="1"/>
    <col min="7427" max="7428" width="12.7109375" style="291" bestFit="1" customWidth="1"/>
    <col min="7429" max="7429" width="9.85546875" style="291" bestFit="1" customWidth="1"/>
    <col min="7430" max="7430" width="14.42578125" style="291" bestFit="1" customWidth="1"/>
    <col min="7431" max="7431" width="7.28515625" style="291" bestFit="1" customWidth="1"/>
    <col min="7432" max="7432" width="7.28515625" style="291" customWidth="1"/>
    <col min="7433" max="7433" width="9" style="291" bestFit="1" customWidth="1"/>
    <col min="7434" max="7434" width="9.7109375" style="291" bestFit="1" customWidth="1"/>
    <col min="7435" max="7435" width="11.42578125" style="291"/>
    <col min="7436" max="7436" width="12.7109375" style="291" bestFit="1" customWidth="1"/>
    <col min="7437" max="7437" width="11.42578125" style="291"/>
    <col min="7438" max="7439" width="13" style="291" bestFit="1" customWidth="1"/>
    <col min="7440" max="7440" width="10.28515625" style="291" bestFit="1" customWidth="1"/>
    <col min="7441" max="7441" width="13.7109375" style="291" bestFit="1" customWidth="1"/>
    <col min="7442" max="7442" width="59.140625" style="291" bestFit="1" customWidth="1"/>
    <col min="7443" max="7444" width="12.85546875" style="291" customWidth="1"/>
    <col min="7445" max="7674" width="11.42578125" style="291"/>
    <col min="7675" max="7675" width="32.7109375" style="291" bestFit="1" customWidth="1"/>
    <col min="7676" max="7676" width="16.5703125" style="291" bestFit="1" customWidth="1"/>
    <col min="7677" max="7677" width="19.7109375" style="291" customWidth="1"/>
    <col min="7678" max="7678" width="24.7109375" style="291" customWidth="1"/>
    <col min="7679" max="7679" width="25.28515625" style="291" bestFit="1" customWidth="1"/>
    <col min="7680" max="7680" width="22.28515625" style="291" bestFit="1" customWidth="1"/>
    <col min="7681" max="7681" width="20.7109375" style="291" customWidth="1"/>
    <col min="7682" max="7682" width="21.140625" style="291" bestFit="1" customWidth="1"/>
    <col min="7683" max="7684" width="12.7109375" style="291" bestFit="1" customWidth="1"/>
    <col min="7685" max="7685" width="9.85546875" style="291" bestFit="1" customWidth="1"/>
    <col min="7686" max="7686" width="14.42578125" style="291" bestFit="1" customWidth="1"/>
    <col min="7687" max="7687" width="7.28515625" style="291" bestFit="1" customWidth="1"/>
    <col min="7688" max="7688" width="7.28515625" style="291" customWidth="1"/>
    <col min="7689" max="7689" width="9" style="291" bestFit="1" customWidth="1"/>
    <col min="7690" max="7690" width="9.7109375" style="291" bestFit="1" customWidth="1"/>
    <col min="7691" max="7691" width="11.42578125" style="291"/>
    <col min="7692" max="7692" width="12.7109375" style="291" bestFit="1" customWidth="1"/>
    <col min="7693" max="7693" width="11.42578125" style="291"/>
    <col min="7694" max="7695" width="13" style="291" bestFit="1" customWidth="1"/>
    <col min="7696" max="7696" width="10.28515625" style="291" bestFit="1" customWidth="1"/>
    <col min="7697" max="7697" width="13.7109375" style="291" bestFit="1" customWidth="1"/>
    <col min="7698" max="7698" width="59.140625" style="291" bestFit="1" customWidth="1"/>
    <col min="7699" max="7700" width="12.85546875" style="291" customWidth="1"/>
    <col min="7701" max="7930" width="11.42578125" style="291"/>
    <col min="7931" max="7931" width="32.7109375" style="291" bestFit="1" customWidth="1"/>
    <col min="7932" max="7932" width="16.5703125" style="291" bestFit="1" customWidth="1"/>
    <col min="7933" max="7933" width="19.7109375" style="291" customWidth="1"/>
    <col min="7934" max="7934" width="24.7109375" style="291" customWidth="1"/>
    <col min="7935" max="7935" width="25.28515625" style="291" bestFit="1" customWidth="1"/>
    <col min="7936" max="7936" width="22.28515625" style="291" bestFit="1" customWidth="1"/>
    <col min="7937" max="7937" width="20.7109375" style="291" customWidth="1"/>
    <col min="7938" max="7938" width="21.140625" style="291" bestFit="1" customWidth="1"/>
    <col min="7939" max="7940" width="12.7109375" style="291" bestFit="1" customWidth="1"/>
    <col min="7941" max="7941" width="9.85546875" style="291" bestFit="1" customWidth="1"/>
    <col min="7942" max="7942" width="14.42578125" style="291" bestFit="1" customWidth="1"/>
    <col min="7943" max="7943" width="7.28515625" style="291" bestFit="1" customWidth="1"/>
    <col min="7944" max="7944" width="7.28515625" style="291" customWidth="1"/>
    <col min="7945" max="7945" width="9" style="291" bestFit="1" customWidth="1"/>
    <col min="7946" max="7946" width="9.7109375" style="291" bestFit="1" customWidth="1"/>
    <col min="7947" max="7947" width="11.42578125" style="291"/>
    <col min="7948" max="7948" width="12.7109375" style="291" bestFit="1" customWidth="1"/>
    <col min="7949" max="7949" width="11.42578125" style="291"/>
    <col min="7950" max="7951" width="13" style="291" bestFit="1" customWidth="1"/>
    <col min="7952" max="7952" width="10.28515625" style="291" bestFit="1" customWidth="1"/>
    <col min="7953" max="7953" width="13.7109375" style="291" bestFit="1" customWidth="1"/>
    <col min="7954" max="7954" width="59.140625" style="291" bestFit="1" customWidth="1"/>
    <col min="7955" max="7956" width="12.85546875" style="291" customWidth="1"/>
    <col min="7957" max="8186" width="11.42578125" style="291"/>
    <col min="8187" max="8187" width="32.7109375" style="291" bestFit="1" customWidth="1"/>
    <col min="8188" max="8188" width="16.5703125" style="291" bestFit="1" customWidth="1"/>
    <col min="8189" max="8189" width="19.7109375" style="291" customWidth="1"/>
    <col min="8190" max="8190" width="24.7109375" style="291" customWidth="1"/>
    <col min="8191" max="8191" width="25.28515625" style="291" bestFit="1" customWidth="1"/>
    <col min="8192" max="8192" width="22.28515625" style="291" bestFit="1" customWidth="1"/>
    <col min="8193" max="8193" width="20.7109375" style="291" customWidth="1"/>
    <col min="8194" max="8194" width="21.140625" style="291" bestFit="1" customWidth="1"/>
    <col min="8195" max="8196" width="12.7109375" style="291" bestFit="1" customWidth="1"/>
    <col min="8197" max="8197" width="9.85546875" style="291" bestFit="1" customWidth="1"/>
    <col min="8198" max="8198" width="14.42578125" style="291" bestFit="1" customWidth="1"/>
    <col min="8199" max="8199" width="7.28515625" style="291" bestFit="1" customWidth="1"/>
    <col min="8200" max="8200" width="7.28515625" style="291" customWidth="1"/>
    <col min="8201" max="8201" width="9" style="291" bestFit="1" customWidth="1"/>
    <col min="8202" max="8202" width="9.7109375" style="291" bestFit="1" customWidth="1"/>
    <col min="8203" max="8203" width="11.42578125" style="291"/>
    <col min="8204" max="8204" width="12.7109375" style="291" bestFit="1" customWidth="1"/>
    <col min="8205" max="8205" width="11.42578125" style="291"/>
    <col min="8206" max="8207" width="13" style="291" bestFit="1" customWidth="1"/>
    <col min="8208" max="8208" width="10.28515625" style="291" bestFit="1" customWidth="1"/>
    <col min="8209" max="8209" width="13.7109375" style="291" bestFit="1" customWidth="1"/>
    <col min="8210" max="8210" width="59.140625" style="291" bestFit="1" customWidth="1"/>
    <col min="8211" max="8212" width="12.85546875" style="291" customWidth="1"/>
    <col min="8213" max="8442" width="11.42578125" style="291"/>
    <col min="8443" max="8443" width="32.7109375" style="291" bestFit="1" customWidth="1"/>
    <col min="8444" max="8444" width="16.5703125" style="291" bestFit="1" customWidth="1"/>
    <col min="8445" max="8445" width="19.7109375" style="291" customWidth="1"/>
    <col min="8446" max="8446" width="24.7109375" style="291" customWidth="1"/>
    <col min="8447" max="8447" width="25.28515625" style="291" bestFit="1" customWidth="1"/>
    <col min="8448" max="8448" width="22.28515625" style="291" bestFit="1" customWidth="1"/>
    <col min="8449" max="8449" width="20.7109375" style="291" customWidth="1"/>
    <col min="8450" max="8450" width="21.140625" style="291" bestFit="1" customWidth="1"/>
    <col min="8451" max="8452" width="12.7109375" style="291" bestFit="1" customWidth="1"/>
    <col min="8453" max="8453" width="9.85546875" style="291" bestFit="1" customWidth="1"/>
    <col min="8454" max="8454" width="14.42578125" style="291" bestFit="1" customWidth="1"/>
    <col min="8455" max="8455" width="7.28515625" style="291" bestFit="1" customWidth="1"/>
    <col min="8456" max="8456" width="7.28515625" style="291" customWidth="1"/>
    <col min="8457" max="8457" width="9" style="291" bestFit="1" customWidth="1"/>
    <col min="8458" max="8458" width="9.7109375" style="291" bestFit="1" customWidth="1"/>
    <col min="8459" max="8459" width="11.42578125" style="291"/>
    <col min="8460" max="8460" width="12.7109375" style="291" bestFit="1" customWidth="1"/>
    <col min="8461" max="8461" width="11.42578125" style="291"/>
    <col min="8462" max="8463" width="13" style="291" bestFit="1" customWidth="1"/>
    <col min="8464" max="8464" width="10.28515625" style="291" bestFit="1" customWidth="1"/>
    <col min="8465" max="8465" width="13.7109375" style="291" bestFit="1" customWidth="1"/>
    <col min="8466" max="8466" width="59.140625" style="291" bestFit="1" customWidth="1"/>
    <col min="8467" max="8468" width="12.85546875" style="291" customWidth="1"/>
    <col min="8469" max="8698" width="11.42578125" style="291"/>
    <col min="8699" max="8699" width="32.7109375" style="291" bestFit="1" customWidth="1"/>
    <col min="8700" max="8700" width="16.5703125" style="291" bestFit="1" customWidth="1"/>
    <col min="8701" max="8701" width="19.7109375" style="291" customWidth="1"/>
    <col min="8702" max="8702" width="24.7109375" style="291" customWidth="1"/>
    <col min="8703" max="8703" width="25.28515625" style="291" bestFit="1" customWidth="1"/>
    <col min="8704" max="8704" width="22.28515625" style="291" bestFit="1" customWidth="1"/>
    <col min="8705" max="8705" width="20.7109375" style="291" customWidth="1"/>
    <col min="8706" max="8706" width="21.140625" style="291" bestFit="1" customWidth="1"/>
    <col min="8707" max="8708" width="12.7109375" style="291" bestFit="1" customWidth="1"/>
    <col min="8709" max="8709" width="9.85546875" style="291" bestFit="1" customWidth="1"/>
    <col min="8710" max="8710" width="14.42578125" style="291" bestFit="1" customWidth="1"/>
    <col min="8711" max="8711" width="7.28515625" style="291" bestFit="1" customWidth="1"/>
    <col min="8712" max="8712" width="7.28515625" style="291" customWidth="1"/>
    <col min="8713" max="8713" width="9" style="291" bestFit="1" customWidth="1"/>
    <col min="8714" max="8714" width="9.7109375" style="291" bestFit="1" customWidth="1"/>
    <col min="8715" max="8715" width="11.42578125" style="291"/>
    <col min="8716" max="8716" width="12.7109375" style="291" bestFit="1" customWidth="1"/>
    <col min="8717" max="8717" width="11.42578125" style="291"/>
    <col min="8718" max="8719" width="13" style="291" bestFit="1" customWidth="1"/>
    <col min="8720" max="8720" width="10.28515625" style="291" bestFit="1" customWidth="1"/>
    <col min="8721" max="8721" width="13.7109375" style="291" bestFit="1" customWidth="1"/>
    <col min="8722" max="8722" width="59.140625" style="291" bestFit="1" customWidth="1"/>
    <col min="8723" max="8724" width="12.85546875" style="291" customWidth="1"/>
    <col min="8725" max="8954" width="11.42578125" style="291"/>
    <col min="8955" max="8955" width="32.7109375" style="291" bestFit="1" customWidth="1"/>
    <col min="8956" max="8956" width="16.5703125" style="291" bestFit="1" customWidth="1"/>
    <col min="8957" max="8957" width="19.7109375" style="291" customWidth="1"/>
    <col min="8958" max="8958" width="24.7109375" style="291" customWidth="1"/>
    <col min="8959" max="8959" width="25.28515625" style="291" bestFit="1" customWidth="1"/>
    <col min="8960" max="8960" width="22.28515625" style="291" bestFit="1" customWidth="1"/>
    <col min="8961" max="8961" width="20.7109375" style="291" customWidth="1"/>
    <col min="8962" max="8962" width="21.140625" style="291" bestFit="1" customWidth="1"/>
    <col min="8963" max="8964" width="12.7109375" style="291" bestFit="1" customWidth="1"/>
    <col min="8965" max="8965" width="9.85546875" style="291" bestFit="1" customWidth="1"/>
    <col min="8966" max="8966" width="14.42578125" style="291" bestFit="1" customWidth="1"/>
    <col min="8967" max="8967" width="7.28515625" style="291" bestFit="1" customWidth="1"/>
    <col min="8968" max="8968" width="7.28515625" style="291" customWidth="1"/>
    <col min="8969" max="8969" width="9" style="291" bestFit="1" customWidth="1"/>
    <col min="8970" max="8970" width="9.7109375" style="291" bestFit="1" customWidth="1"/>
    <col min="8971" max="8971" width="11.42578125" style="291"/>
    <col min="8972" max="8972" width="12.7109375" style="291" bestFit="1" customWidth="1"/>
    <col min="8973" max="8973" width="11.42578125" style="291"/>
    <col min="8974" max="8975" width="13" style="291" bestFit="1" customWidth="1"/>
    <col min="8976" max="8976" width="10.28515625" style="291" bestFit="1" customWidth="1"/>
    <col min="8977" max="8977" width="13.7109375" style="291" bestFit="1" customWidth="1"/>
    <col min="8978" max="8978" width="59.140625" style="291" bestFit="1" customWidth="1"/>
    <col min="8979" max="8980" width="12.85546875" style="291" customWidth="1"/>
    <col min="8981" max="9210" width="11.42578125" style="291"/>
    <col min="9211" max="9211" width="32.7109375" style="291" bestFit="1" customWidth="1"/>
    <col min="9212" max="9212" width="16.5703125" style="291" bestFit="1" customWidth="1"/>
    <col min="9213" max="9213" width="19.7109375" style="291" customWidth="1"/>
    <col min="9214" max="9214" width="24.7109375" style="291" customWidth="1"/>
    <col min="9215" max="9215" width="25.28515625" style="291" bestFit="1" customWidth="1"/>
    <col min="9216" max="9216" width="22.28515625" style="291" bestFit="1" customWidth="1"/>
    <col min="9217" max="9217" width="20.7109375" style="291" customWidth="1"/>
    <col min="9218" max="9218" width="21.140625" style="291" bestFit="1" customWidth="1"/>
    <col min="9219" max="9220" width="12.7109375" style="291" bestFit="1" customWidth="1"/>
    <col min="9221" max="9221" width="9.85546875" style="291" bestFit="1" customWidth="1"/>
    <col min="9222" max="9222" width="14.42578125" style="291" bestFit="1" customWidth="1"/>
    <col min="9223" max="9223" width="7.28515625" style="291" bestFit="1" customWidth="1"/>
    <col min="9224" max="9224" width="7.28515625" style="291" customWidth="1"/>
    <col min="9225" max="9225" width="9" style="291" bestFit="1" customWidth="1"/>
    <col min="9226" max="9226" width="9.7109375" style="291" bestFit="1" customWidth="1"/>
    <col min="9227" max="9227" width="11.42578125" style="291"/>
    <col min="9228" max="9228" width="12.7109375" style="291" bestFit="1" customWidth="1"/>
    <col min="9229" max="9229" width="11.42578125" style="291"/>
    <col min="9230" max="9231" width="13" style="291" bestFit="1" customWidth="1"/>
    <col min="9232" max="9232" width="10.28515625" style="291" bestFit="1" customWidth="1"/>
    <col min="9233" max="9233" width="13.7109375" style="291" bestFit="1" customWidth="1"/>
    <col min="9234" max="9234" width="59.140625" style="291" bestFit="1" customWidth="1"/>
    <col min="9235" max="9236" width="12.85546875" style="291" customWidth="1"/>
    <col min="9237" max="9466" width="11.42578125" style="291"/>
    <col min="9467" max="9467" width="32.7109375" style="291" bestFit="1" customWidth="1"/>
    <col min="9468" max="9468" width="16.5703125" style="291" bestFit="1" customWidth="1"/>
    <col min="9469" max="9469" width="19.7109375" style="291" customWidth="1"/>
    <col min="9470" max="9470" width="24.7109375" style="291" customWidth="1"/>
    <col min="9471" max="9471" width="25.28515625" style="291" bestFit="1" customWidth="1"/>
    <col min="9472" max="9472" width="22.28515625" style="291" bestFit="1" customWidth="1"/>
    <col min="9473" max="9473" width="20.7109375" style="291" customWidth="1"/>
    <col min="9474" max="9474" width="21.140625" style="291" bestFit="1" customWidth="1"/>
    <col min="9475" max="9476" width="12.7109375" style="291" bestFit="1" customWidth="1"/>
    <col min="9477" max="9477" width="9.85546875" style="291" bestFit="1" customWidth="1"/>
    <col min="9478" max="9478" width="14.42578125" style="291" bestFit="1" customWidth="1"/>
    <col min="9479" max="9479" width="7.28515625" style="291" bestFit="1" customWidth="1"/>
    <col min="9480" max="9480" width="7.28515625" style="291" customWidth="1"/>
    <col min="9481" max="9481" width="9" style="291" bestFit="1" customWidth="1"/>
    <col min="9482" max="9482" width="9.7109375" style="291" bestFit="1" customWidth="1"/>
    <col min="9483" max="9483" width="11.42578125" style="291"/>
    <col min="9484" max="9484" width="12.7109375" style="291" bestFit="1" customWidth="1"/>
    <col min="9485" max="9485" width="11.42578125" style="291"/>
    <col min="9486" max="9487" width="13" style="291" bestFit="1" customWidth="1"/>
    <col min="9488" max="9488" width="10.28515625" style="291" bestFit="1" customWidth="1"/>
    <col min="9489" max="9489" width="13.7109375" style="291" bestFit="1" customWidth="1"/>
    <col min="9490" max="9490" width="59.140625" style="291" bestFit="1" customWidth="1"/>
    <col min="9491" max="9492" width="12.85546875" style="291" customWidth="1"/>
    <col min="9493" max="9722" width="11.42578125" style="291"/>
    <col min="9723" max="9723" width="32.7109375" style="291" bestFit="1" customWidth="1"/>
    <col min="9724" max="9724" width="16.5703125" style="291" bestFit="1" customWidth="1"/>
    <col min="9725" max="9725" width="19.7109375" style="291" customWidth="1"/>
    <col min="9726" max="9726" width="24.7109375" style="291" customWidth="1"/>
    <col min="9727" max="9727" width="25.28515625" style="291" bestFit="1" customWidth="1"/>
    <col min="9728" max="9728" width="22.28515625" style="291" bestFit="1" customWidth="1"/>
    <col min="9729" max="9729" width="20.7109375" style="291" customWidth="1"/>
    <col min="9730" max="9730" width="21.140625" style="291" bestFit="1" customWidth="1"/>
    <col min="9731" max="9732" width="12.7109375" style="291" bestFit="1" customWidth="1"/>
    <col min="9733" max="9733" width="9.85546875" style="291" bestFit="1" customWidth="1"/>
    <col min="9734" max="9734" width="14.42578125" style="291" bestFit="1" customWidth="1"/>
    <col min="9735" max="9735" width="7.28515625" style="291" bestFit="1" customWidth="1"/>
    <col min="9736" max="9736" width="7.28515625" style="291" customWidth="1"/>
    <col min="9737" max="9737" width="9" style="291" bestFit="1" customWidth="1"/>
    <col min="9738" max="9738" width="9.7109375" style="291" bestFit="1" customWidth="1"/>
    <col min="9739" max="9739" width="11.42578125" style="291"/>
    <col min="9740" max="9740" width="12.7109375" style="291" bestFit="1" customWidth="1"/>
    <col min="9741" max="9741" width="11.42578125" style="291"/>
    <col min="9742" max="9743" width="13" style="291" bestFit="1" customWidth="1"/>
    <col min="9744" max="9744" width="10.28515625" style="291" bestFit="1" customWidth="1"/>
    <col min="9745" max="9745" width="13.7109375" style="291" bestFit="1" customWidth="1"/>
    <col min="9746" max="9746" width="59.140625" style="291" bestFit="1" customWidth="1"/>
    <col min="9747" max="9748" width="12.85546875" style="291" customWidth="1"/>
    <col min="9749" max="9978" width="11.42578125" style="291"/>
    <col min="9979" max="9979" width="32.7109375" style="291" bestFit="1" customWidth="1"/>
    <col min="9980" max="9980" width="16.5703125" style="291" bestFit="1" customWidth="1"/>
    <col min="9981" max="9981" width="19.7109375" style="291" customWidth="1"/>
    <col min="9982" max="9982" width="24.7109375" style="291" customWidth="1"/>
    <col min="9983" max="9983" width="25.28515625" style="291" bestFit="1" customWidth="1"/>
    <col min="9984" max="9984" width="22.28515625" style="291" bestFit="1" customWidth="1"/>
    <col min="9985" max="9985" width="20.7109375" style="291" customWidth="1"/>
    <col min="9986" max="9986" width="21.140625" style="291" bestFit="1" customWidth="1"/>
    <col min="9987" max="9988" width="12.7109375" style="291" bestFit="1" customWidth="1"/>
    <col min="9989" max="9989" width="9.85546875" style="291" bestFit="1" customWidth="1"/>
    <col min="9990" max="9990" width="14.42578125" style="291" bestFit="1" customWidth="1"/>
    <col min="9991" max="9991" width="7.28515625" style="291" bestFit="1" customWidth="1"/>
    <col min="9992" max="9992" width="7.28515625" style="291" customWidth="1"/>
    <col min="9993" max="9993" width="9" style="291" bestFit="1" customWidth="1"/>
    <col min="9994" max="9994" width="9.7109375" style="291" bestFit="1" customWidth="1"/>
    <col min="9995" max="9995" width="11.42578125" style="291"/>
    <col min="9996" max="9996" width="12.7109375" style="291" bestFit="1" customWidth="1"/>
    <col min="9997" max="9997" width="11.42578125" style="291"/>
    <col min="9998" max="9999" width="13" style="291" bestFit="1" customWidth="1"/>
    <col min="10000" max="10000" width="10.28515625" style="291" bestFit="1" customWidth="1"/>
    <col min="10001" max="10001" width="13.7109375" style="291" bestFit="1" customWidth="1"/>
    <col min="10002" max="10002" width="59.140625" style="291" bestFit="1" customWidth="1"/>
    <col min="10003" max="10004" width="12.85546875" style="291" customWidth="1"/>
    <col min="10005" max="10234" width="11.42578125" style="291"/>
    <col min="10235" max="10235" width="32.7109375" style="291" bestFit="1" customWidth="1"/>
    <col min="10236" max="10236" width="16.5703125" style="291" bestFit="1" customWidth="1"/>
    <col min="10237" max="10237" width="19.7109375" style="291" customWidth="1"/>
    <col min="10238" max="10238" width="24.7109375" style="291" customWidth="1"/>
    <col min="10239" max="10239" width="25.28515625" style="291" bestFit="1" customWidth="1"/>
    <col min="10240" max="10240" width="22.28515625" style="291" bestFit="1" customWidth="1"/>
    <col min="10241" max="10241" width="20.7109375" style="291" customWidth="1"/>
    <col min="10242" max="10242" width="21.140625" style="291" bestFit="1" customWidth="1"/>
    <col min="10243" max="10244" width="12.7109375" style="291" bestFit="1" customWidth="1"/>
    <col min="10245" max="10245" width="9.85546875" style="291" bestFit="1" customWidth="1"/>
    <col min="10246" max="10246" width="14.42578125" style="291" bestFit="1" customWidth="1"/>
    <col min="10247" max="10247" width="7.28515625" style="291" bestFit="1" customWidth="1"/>
    <col min="10248" max="10248" width="7.28515625" style="291" customWidth="1"/>
    <col min="10249" max="10249" width="9" style="291" bestFit="1" customWidth="1"/>
    <col min="10250" max="10250" width="9.7109375" style="291" bestFit="1" customWidth="1"/>
    <col min="10251" max="10251" width="11.42578125" style="291"/>
    <col min="10252" max="10252" width="12.7109375" style="291" bestFit="1" customWidth="1"/>
    <col min="10253" max="10253" width="11.42578125" style="291"/>
    <col min="10254" max="10255" width="13" style="291" bestFit="1" customWidth="1"/>
    <col min="10256" max="10256" width="10.28515625" style="291" bestFit="1" customWidth="1"/>
    <col min="10257" max="10257" width="13.7109375" style="291" bestFit="1" customWidth="1"/>
    <col min="10258" max="10258" width="59.140625" style="291" bestFit="1" customWidth="1"/>
    <col min="10259" max="10260" width="12.85546875" style="291" customWidth="1"/>
    <col min="10261" max="10490" width="11.42578125" style="291"/>
    <col min="10491" max="10491" width="32.7109375" style="291" bestFit="1" customWidth="1"/>
    <col min="10492" max="10492" width="16.5703125" style="291" bestFit="1" customWidth="1"/>
    <col min="10493" max="10493" width="19.7109375" style="291" customWidth="1"/>
    <col min="10494" max="10494" width="24.7109375" style="291" customWidth="1"/>
    <col min="10495" max="10495" width="25.28515625" style="291" bestFit="1" customWidth="1"/>
    <col min="10496" max="10496" width="22.28515625" style="291" bestFit="1" customWidth="1"/>
    <col min="10497" max="10497" width="20.7109375" style="291" customWidth="1"/>
    <col min="10498" max="10498" width="21.140625" style="291" bestFit="1" customWidth="1"/>
    <col min="10499" max="10500" width="12.7109375" style="291" bestFit="1" customWidth="1"/>
    <col min="10501" max="10501" width="9.85546875" style="291" bestFit="1" customWidth="1"/>
    <col min="10502" max="10502" width="14.42578125" style="291" bestFit="1" customWidth="1"/>
    <col min="10503" max="10503" width="7.28515625" style="291" bestFit="1" customWidth="1"/>
    <col min="10504" max="10504" width="7.28515625" style="291" customWidth="1"/>
    <col min="10505" max="10505" width="9" style="291" bestFit="1" customWidth="1"/>
    <col min="10506" max="10506" width="9.7109375" style="291" bestFit="1" customWidth="1"/>
    <col min="10507" max="10507" width="11.42578125" style="291"/>
    <col min="10508" max="10508" width="12.7109375" style="291" bestFit="1" customWidth="1"/>
    <col min="10509" max="10509" width="11.42578125" style="291"/>
    <col min="10510" max="10511" width="13" style="291" bestFit="1" customWidth="1"/>
    <col min="10512" max="10512" width="10.28515625" style="291" bestFit="1" customWidth="1"/>
    <col min="10513" max="10513" width="13.7109375" style="291" bestFit="1" customWidth="1"/>
    <col min="10514" max="10514" width="59.140625" style="291" bestFit="1" customWidth="1"/>
    <col min="10515" max="10516" width="12.85546875" style="291" customWidth="1"/>
    <col min="10517" max="10746" width="11.42578125" style="291"/>
    <col min="10747" max="10747" width="32.7109375" style="291" bestFit="1" customWidth="1"/>
    <col min="10748" max="10748" width="16.5703125" style="291" bestFit="1" customWidth="1"/>
    <col min="10749" max="10749" width="19.7109375" style="291" customWidth="1"/>
    <col min="10750" max="10750" width="24.7109375" style="291" customWidth="1"/>
    <col min="10751" max="10751" width="25.28515625" style="291" bestFit="1" customWidth="1"/>
    <col min="10752" max="10752" width="22.28515625" style="291" bestFit="1" customWidth="1"/>
    <col min="10753" max="10753" width="20.7109375" style="291" customWidth="1"/>
    <col min="10754" max="10754" width="21.140625" style="291" bestFit="1" customWidth="1"/>
    <col min="10755" max="10756" width="12.7109375" style="291" bestFit="1" customWidth="1"/>
    <col min="10757" max="10757" width="9.85546875" style="291" bestFit="1" customWidth="1"/>
    <col min="10758" max="10758" width="14.42578125" style="291" bestFit="1" customWidth="1"/>
    <col min="10759" max="10759" width="7.28515625" style="291" bestFit="1" customWidth="1"/>
    <col min="10760" max="10760" width="7.28515625" style="291" customWidth="1"/>
    <col min="10761" max="10761" width="9" style="291" bestFit="1" customWidth="1"/>
    <col min="10762" max="10762" width="9.7109375" style="291" bestFit="1" customWidth="1"/>
    <col min="10763" max="10763" width="11.42578125" style="291"/>
    <col min="10764" max="10764" width="12.7109375" style="291" bestFit="1" customWidth="1"/>
    <col min="10765" max="10765" width="11.42578125" style="291"/>
    <col min="10766" max="10767" width="13" style="291" bestFit="1" customWidth="1"/>
    <col min="10768" max="10768" width="10.28515625" style="291" bestFit="1" customWidth="1"/>
    <col min="10769" max="10769" width="13.7109375" style="291" bestFit="1" customWidth="1"/>
    <col min="10770" max="10770" width="59.140625" style="291" bestFit="1" customWidth="1"/>
    <col min="10771" max="10772" width="12.85546875" style="291" customWidth="1"/>
    <col min="10773" max="11002" width="11.42578125" style="291"/>
    <col min="11003" max="11003" width="32.7109375" style="291" bestFit="1" customWidth="1"/>
    <col min="11004" max="11004" width="16.5703125" style="291" bestFit="1" customWidth="1"/>
    <col min="11005" max="11005" width="19.7109375" style="291" customWidth="1"/>
    <col min="11006" max="11006" width="24.7109375" style="291" customWidth="1"/>
    <col min="11007" max="11007" width="25.28515625" style="291" bestFit="1" customWidth="1"/>
    <col min="11008" max="11008" width="22.28515625" style="291" bestFit="1" customWidth="1"/>
    <col min="11009" max="11009" width="20.7109375" style="291" customWidth="1"/>
    <col min="11010" max="11010" width="21.140625" style="291" bestFit="1" customWidth="1"/>
    <col min="11011" max="11012" width="12.7109375" style="291" bestFit="1" customWidth="1"/>
    <col min="11013" max="11013" width="9.85546875" style="291" bestFit="1" customWidth="1"/>
    <col min="11014" max="11014" width="14.42578125" style="291" bestFit="1" customWidth="1"/>
    <col min="11015" max="11015" width="7.28515625" style="291" bestFit="1" customWidth="1"/>
    <col min="11016" max="11016" width="7.28515625" style="291" customWidth="1"/>
    <col min="11017" max="11017" width="9" style="291" bestFit="1" customWidth="1"/>
    <col min="11018" max="11018" width="9.7109375" style="291" bestFit="1" customWidth="1"/>
    <col min="11019" max="11019" width="11.42578125" style="291"/>
    <col min="11020" max="11020" width="12.7109375" style="291" bestFit="1" customWidth="1"/>
    <col min="11021" max="11021" width="11.42578125" style="291"/>
    <col min="11022" max="11023" width="13" style="291" bestFit="1" customWidth="1"/>
    <col min="11024" max="11024" width="10.28515625" style="291" bestFit="1" customWidth="1"/>
    <col min="11025" max="11025" width="13.7109375" style="291" bestFit="1" customWidth="1"/>
    <col min="11026" max="11026" width="59.140625" style="291" bestFit="1" customWidth="1"/>
    <col min="11027" max="11028" width="12.85546875" style="291" customWidth="1"/>
    <col min="11029" max="11258" width="11.42578125" style="291"/>
    <col min="11259" max="11259" width="32.7109375" style="291" bestFit="1" customWidth="1"/>
    <col min="11260" max="11260" width="16.5703125" style="291" bestFit="1" customWidth="1"/>
    <col min="11261" max="11261" width="19.7109375" style="291" customWidth="1"/>
    <col min="11262" max="11262" width="24.7109375" style="291" customWidth="1"/>
    <col min="11263" max="11263" width="25.28515625" style="291" bestFit="1" customWidth="1"/>
    <col min="11264" max="11264" width="22.28515625" style="291" bestFit="1" customWidth="1"/>
    <col min="11265" max="11265" width="20.7109375" style="291" customWidth="1"/>
    <col min="11266" max="11266" width="21.140625" style="291" bestFit="1" customWidth="1"/>
    <col min="11267" max="11268" width="12.7109375" style="291" bestFit="1" customWidth="1"/>
    <col min="11269" max="11269" width="9.85546875" style="291" bestFit="1" customWidth="1"/>
    <col min="11270" max="11270" width="14.42578125" style="291" bestFit="1" customWidth="1"/>
    <col min="11271" max="11271" width="7.28515625" style="291" bestFit="1" customWidth="1"/>
    <col min="11272" max="11272" width="7.28515625" style="291" customWidth="1"/>
    <col min="11273" max="11273" width="9" style="291" bestFit="1" customWidth="1"/>
    <col min="11274" max="11274" width="9.7109375" style="291" bestFit="1" customWidth="1"/>
    <col min="11275" max="11275" width="11.42578125" style="291"/>
    <col min="11276" max="11276" width="12.7109375" style="291" bestFit="1" customWidth="1"/>
    <col min="11277" max="11277" width="11.42578125" style="291"/>
    <col min="11278" max="11279" width="13" style="291" bestFit="1" customWidth="1"/>
    <col min="11280" max="11280" width="10.28515625" style="291" bestFit="1" customWidth="1"/>
    <col min="11281" max="11281" width="13.7109375" style="291" bestFit="1" customWidth="1"/>
    <col min="11282" max="11282" width="59.140625" style="291" bestFit="1" customWidth="1"/>
    <col min="11283" max="11284" width="12.85546875" style="291" customWidth="1"/>
    <col min="11285" max="11514" width="11.42578125" style="291"/>
    <col min="11515" max="11515" width="32.7109375" style="291" bestFit="1" customWidth="1"/>
    <col min="11516" max="11516" width="16.5703125" style="291" bestFit="1" customWidth="1"/>
    <col min="11517" max="11517" width="19.7109375" style="291" customWidth="1"/>
    <col min="11518" max="11518" width="24.7109375" style="291" customWidth="1"/>
    <col min="11519" max="11519" width="25.28515625" style="291" bestFit="1" customWidth="1"/>
    <col min="11520" max="11520" width="22.28515625" style="291" bestFit="1" customWidth="1"/>
    <col min="11521" max="11521" width="20.7109375" style="291" customWidth="1"/>
    <col min="11522" max="11522" width="21.140625" style="291" bestFit="1" customWidth="1"/>
    <col min="11523" max="11524" width="12.7109375" style="291" bestFit="1" customWidth="1"/>
    <col min="11525" max="11525" width="9.85546875" style="291" bestFit="1" customWidth="1"/>
    <col min="11526" max="11526" width="14.42578125" style="291" bestFit="1" customWidth="1"/>
    <col min="11527" max="11527" width="7.28515625" style="291" bestFit="1" customWidth="1"/>
    <col min="11528" max="11528" width="7.28515625" style="291" customWidth="1"/>
    <col min="11529" max="11529" width="9" style="291" bestFit="1" customWidth="1"/>
    <col min="11530" max="11530" width="9.7109375" style="291" bestFit="1" customWidth="1"/>
    <col min="11531" max="11531" width="11.42578125" style="291"/>
    <col min="11532" max="11532" width="12.7109375" style="291" bestFit="1" customWidth="1"/>
    <col min="11533" max="11533" width="11.42578125" style="291"/>
    <col min="11534" max="11535" width="13" style="291" bestFit="1" customWidth="1"/>
    <col min="11536" max="11536" width="10.28515625" style="291" bestFit="1" customWidth="1"/>
    <col min="11537" max="11537" width="13.7109375" style="291" bestFit="1" customWidth="1"/>
    <col min="11538" max="11538" width="59.140625" style="291" bestFit="1" customWidth="1"/>
    <col min="11539" max="11540" width="12.85546875" style="291" customWidth="1"/>
    <col min="11541" max="11770" width="11.42578125" style="291"/>
    <col min="11771" max="11771" width="32.7109375" style="291" bestFit="1" customWidth="1"/>
    <col min="11772" max="11772" width="16.5703125" style="291" bestFit="1" customWidth="1"/>
    <col min="11773" max="11773" width="19.7109375" style="291" customWidth="1"/>
    <col min="11774" max="11774" width="24.7109375" style="291" customWidth="1"/>
    <col min="11775" max="11775" width="25.28515625" style="291" bestFit="1" customWidth="1"/>
    <col min="11776" max="11776" width="22.28515625" style="291" bestFit="1" customWidth="1"/>
    <col min="11777" max="11777" width="20.7109375" style="291" customWidth="1"/>
    <col min="11778" max="11778" width="21.140625" style="291" bestFit="1" customWidth="1"/>
    <col min="11779" max="11780" width="12.7109375" style="291" bestFit="1" customWidth="1"/>
    <col min="11781" max="11781" width="9.85546875" style="291" bestFit="1" customWidth="1"/>
    <col min="11782" max="11782" width="14.42578125" style="291" bestFit="1" customWidth="1"/>
    <col min="11783" max="11783" width="7.28515625" style="291" bestFit="1" customWidth="1"/>
    <col min="11784" max="11784" width="7.28515625" style="291" customWidth="1"/>
    <col min="11785" max="11785" width="9" style="291" bestFit="1" customWidth="1"/>
    <col min="11786" max="11786" width="9.7109375" style="291" bestFit="1" customWidth="1"/>
    <col min="11787" max="11787" width="11.42578125" style="291"/>
    <col min="11788" max="11788" width="12.7109375" style="291" bestFit="1" customWidth="1"/>
    <col min="11789" max="11789" width="11.42578125" style="291"/>
    <col min="11790" max="11791" width="13" style="291" bestFit="1" customWidth="1"/>
    <col min="11792" max="11792" width="10.28515625" style="291" bestFit="1" customWidth="1"/>
    <col min="11793" max="11793" width="13.7109375" style="291" bestFit="1" customWidth="1"/>
    <col min="11794" max="11794" width="59.140625" style="291" bestFit="1" customWidth="1"/>
    <col min="11795" max="11796" width="12.85546875" style="291" customWidth="1"/>
    <col min="11797" max="12026" width="11.42578125" style="291"/>
    <col min="12027" max="12027" width="32.7109375" style="291" bestFit="1" customWidth="1"/>
    <col min="12028" max="12028" width="16.5703125" style="291" bestFit="1" customWidth="1"/>
    <col min="12029" max="12029" width="19.7109375" style="291" customWidth="1"/>
    <col min="12030" max="12030" width="24.7109375" style="291" customWidth="1"/>
    <col min="12031" max="12031" width="25.28515625" style="291" bestFit="1" customWidth="1"/>
    <col min="12032" max="12032" width="22.28515625" style="291" bestFit="1" customWidth="1"/>
    <col min="12033" max="12033" width="20.7109375" style="291" customWidth="1"/>
    <col min="12034" max="12034" width="21.140625" style="291" bestFit="1" customWidth="1"/>
    <col min="12035" max="12036" width="12.7109375" style="291" bestFit="1" customWidth="1"/>
    <col min="12037" max="12037" width="9.85546875" style="291" bestFit="1" customWidth="1"/>
    <col min="12038" max="12038" width="14.42578125" style="291" bestFit="1" customWidth="1"/>
    <col min="12039" max="12039" width="7.28515625" style="291" bestFit="1" customWidth="1"/>
    <col min="12040" max="12040" width="7.28515625" style="291" customWidth="1"/>
    <col min="12041" max="12041" width="9" style="291" bestFit="1" customWidth="1"/>
    <col min="12042" max="12042" width="9.7109375" style="291" bestFit="1" customWidth="1"/>
    <col min="12043" max="12043" width="11.42578125" style="291"/>
    <col min="12044" max="12044" width="12.7109375" style="291" bestFit="1" customWidth="1"/>
    <col min="12045" max="12045" width="11.42578125" style="291"/>
    <col min="12046" max="12047" width="13" style="291" bestFit="1" customWidth="1"/>
    <col min="12048" max="12048" width="10.28515625" style="291" bestFit="1" customWidth="1"/>
    <col min="12049" max="12049" width="13.7109375" style="291" bestFit="1" customWidth="1"/>
    <col min="12050" max="12050" width="59.140625" style="291" bestFit="1" customWidth="1"/>
    <col min="12051" max="12052" width="12.85546875" style="291" customWidth="1"/>
    <col min="12053" max="12282" width="11.42578125" style="291"/>
    <col min="12283" max="12283" width="32.7109375" style="291" bestFit="1" customWidth="1"/>
    <col min="12284" max="12284" width="16.5703125" style="291" bestFit="1" customWidth="1"/>
    <col min="12285" max="12285" width="19.7109375" style="291" customWidth="1"/>
    <col min="12286" max="12286" width="24.7109375" style="291" customWidth="1"/>
    <col min="12287" max="12287" width="25.28515625" style="291" bestFit="1" customWidth="1"/>
    <col min="12288" max="12288" width="22.28515625" style="291" bestFit="1" customWidth="1"/>
    <col min="12289" max="12289" width="20.7109375" style="291" customWidth="1"/>
    <col min="12290" max="12290" width="21.140625" style="291" bestFit="1" customWidth="1"/>
    <col min="12291" max="12292" width="12.7109375" style="291" bestFit="1" customWidth="1"/>
    <col min="12293" max="12293" width="9.85546875" style="291" bestFit="1" customWidth="1"/>
    <col min="12294" max="12294" width="14.42578125" style="291" bestFit="1" customWidth="1"/>
    <col min="12295" max="12295" width="7.28515625" style="291" bestFit="1" customWidth="1"/>
    <col min="12296" max="12296" width="7.28515625" style="291" customWidth="1"/>
    <col min="12297" max="12297" width="9" style="291" bestFit="1" customWidth="1"/>
    <col min="12298" max="12298" width="9.7109375" style="291" bestFit="1" customWidth="1"/>
    <col min="12299" max="12299" width="11.42578125" style="291"/>
    <col min="12300" max="12300" width="12.7109375" style="291" bestFit="1" customWidth="1"/>
    <col min="12301" max="12301" width="11.42578125" style="291"/>
    <col min="12302" max="12303" width="13" style="291" bestFit="1" customWidth="1"/>
    <col min="12304" max="12304" width="10.28515625" style="291" bestFit="1" customWidth="1"/>
    <col min="12305" max="12305" width="13.7109375" style="291" bestFit="1" customWidth="1"/>
    <col min="12306" max="12306" width="59.140625" style="291" bestFit="1" customWidth="1"/>
    <col min="12307" max="12308" width="12.85546875" style="291" customWidth="1"/>
    <col min="12309" max="12538" width="11.42578125" style="291"/>
    <col min="12539" max="12539" width="32.7109375" style="291" bestFit="1" customWidth="1"/>
    <col min="12540" max="12540" width="16.5703125" style="291" bestFit="1" customWidth="1"/>
    <col min="12541" max="12541" width="19.7109375" style="291" customWidth="1"/>
    <col min="12542" max="12542" width="24.7109375" style="291" customWidth="1"/>
    <col min="12543" max="12543" width="25.28515625" style="291" bestFit="1" customWidth="1"/>
    <col min="12544" max="12544" width="22.28515625" style="291" bestFit="1" customWidth="1"/>
    <col min="12545" max="12545" width="20.7109375" style="291" customWidth="1"/>
    <col min="12546" max="12546" width="21.140625" style="291" bestFit="1" customWidth="1"/>
    <col min="12547" max="12548" width="12.7109375" style="291" bestFit="1" customWidth="1"/>
    <col min="12549" max="12549" width="9.85546875" style="291" bestFit="1" customWidth="1"/>
    <col min="12550" max="12550" width="14.42578125" style="291" bestFit="1" customWidth="1"/>
    <col min="12551" max="12551" width="7.28515625" style="291" bestFit="1" customWidth="1"/>
    <col min="12552" max="12552" width="7.28515625" style="291" customWidth="1"/>
    <col min="12553" max="12553" width="9" style="291" bestFit="1" customWidth="1"/>
    <col min="12554" max="12554" width="9.7109375" style="291" bestFit="1" customWidth="1"/>
    <col min="12555" max="12555" width="11.42578125" style="291"/>
    <col min="12556" max="12556" width="12.7109375" style="291" bestFit="1" customWidth="1"/>
    <col min="12557" max="12557" width="11.42578125" style="291"/>
    <col min="12558" max="12559" width="13" style="291" bestFit="1" customWidth="1"/>
    <col min="12560" max="12560" width="10.28515625" style="291" bestFit="1" customWidth="1"/>
    <col min="12561" max="12561" width="13.7109375" style="291" bestFit="1" customWidth="1"/>
    <col min="12562" max="12562" width="59.140625" style="291" bestFit="1" customWidth="1"/>
    <col min="12563" max="12564" width="12.85546875" style="291" customWidth="1"/>
    <col min="12565" max="12794" width="11.42578125" style="291"/>
    <col min="12795" max="12795" width="32.7109375" style="291" bestFit="1" customWidth="1"/>
    <col min="12796" max="12796" width="16.5703125" style="291" bestFit="1" customWidth="1"/>
    <col min="12797" max="12797" width="19.7109375" style="291" customWidth="1"/>
    <col min="12798" max="12798" width="24.7109375" style="291" customWidth="1"/>
    <col min="12799" max="12799" width="25.28515625" style="291" bestFit="1" customWidth="1"/>
    <col min="12800" max="12800" width="22.28515625" style="291" bestFit="1" customWidth="1"/>
    <col min="12801" max="12801" width="20.7109375" style="291" customWidth="1"/>
    <col min="12802" max="12802" width="21.140625" style="291" bestFit="1" customWidth="1"/>
    <col min="12803" max="12804" width="12.7109375" style="291" bestFit="1" customWidth="1"/>
    <col min="12805" max="12805" width="9.85546875" style="291" bestFit="1" customWidth="1"/>
    <col min="12806" max="12806" width="14.42578125" style="291" bestFit="1" customWidth="1"/>
    <col min="12807" max="12807" width="7.28515625" style="291" bestFit="1" customWidth="1"/>
    <col min="12808" max="12808" width="7.28515625" style="291" customWidth="1"/>
    <col min="12809" max="12809" width="9" style="291" bestFit="1" customWidth="1"/>
    <col min="12810" max="12810" width="9.7109375" style="291" bestFit="1" customWidth="1"/>
    <col min="12811" max="12811" width="11.42578125" style="291"/>
    <col min="12812" max="12812" width="12.7109375" style="291" bestFit="1" customWidth="1"/>
    <col min="12813" max="12813" width="11.42578125" style="291"/>
    <col min="12814" max="12815" width="13" style="291" bestFit="1" customWidth="1"/>
    <col min="12816" max="12816" width="10.28515625" style="291" bestFit="1" customWidth="1"/>
    <col min="12817" max="12817" width="13.7109375" style="291" bestFit="1" customWidth="1"/>
    <col min="12818" max="12818" width="59.140625" style="291" bestFit="1" customWidth="1"/>
    <col min="12819" max="12820" width="12.85546875" style="291" customWidth="1"/>
    <col min="12821" max="13050" width="11.42578125" style="291"/>
    <col min="13051" max="13051" width="32.7109375" style="291" bestFit="1" customWidth="1"/>
    <col min="13052" max="13052" width="16.5703125" style="291" bestFit="1" customWidth="1"/>
    <col min="13053" max="13053" width="19.7109375" style="291" customWidth="1"/>
    <col min="13054" max="13054" width="24.7109375" style="291" customWidth="1"/>
    <col min="13055" max="13055" width="25.28515625" style="291" bestFit="1" customWidth="1"/>
    <col min="13056" max="13056" width="22.28515625" style="291" bestFit="1" customWidth="1"/>
    <col min="13057" max="13057" width="20.7109375" style="291" customWidth="1"/>
    <col min="13058" max="13058" width="21.140625" style="291" bestFit="1" customWidth="1"/>
    <col min="13059" max="13060" width="12.7109375" style="291" bestFit="1" customWidth="1"/>
    <col min="13061" max="13061" width="9.85546875" style="291" bestFit="1" customWidth="1"/>
    <col min="13062" max="13062" width="14.42578125" style="291" bestFit="1" customWidth="1"/>
    <col min="13063" max="13063" width="7.28515625" style="291" bestFit="1" customWidth="1"/>
    <col min="13064" max="13064" width="7.28515625" style="291" customWidth="1"/>
    <col min="13065" max="13065" width="9" style="291" bestFit="1" customWidth="1"/>
    <col min="13066" max="13066" width="9.7109375" style="291" bestFit="1" customWidth="1"/>
    <col min="13067" max="13067" width="11.42578125" style="291"/>
    <col min="13068" max="13068" width="12.7109375" style="291" bestFit="1" customWidth="1"/>
    <col min="13069" max="13069" width="11.42578125" style="291"/>
    <col min="13070" max="13071" width="13" style="291" bestFit="1" customWidth="1"/>
    <col min="13072" max="13072" width="10.28515625" style="291" bestFit="1" customWidth="1"/>
    <col min="13073" max="13073" width="13.7109375" style="291" bestFit="1" customWidth="1"/>
    <col min="13074" max="13074" width="59.140625" style="291" bestFit="1" customWidth="1"/>
    <col min="13075" max="13076" width="12.85546875" style="291" customWidth="1"/>
    <col min="13077" max="13306" width="11.42578125" style="291"/>
    <col min="13307" max="13307" width="32.7109375" style="291" bestFit="1" customWidth="1"/>
    <col min="13308" max="13308" width="16.5703125" style="291" bestFit="1" customWidth="1"/>
    <col min="13309" max="13309" width="19.7109375" style="291" customWidth="1"/>
    <col min="13310" max="13310" width="24.7109375" style="291" customWidth="1"/>
    <col min="13311" max="13311" width="25.28515625" style="291" bestFit="1" customWidth="1"/>
    <col min="13312" max="13312" width="22.28515625" style="291" bestFit="1" customWidth="1"/>
    <col min="13313" max="13313" width="20.7109375" style="291" customWidth="1"/>
    <col min="13314" max="13314" width="21.140625" style="291" bestFit="1" customWidth="1"/>
    <col min="13315" max="13316" width="12.7109375" style="291" bestFit="1" customWidth="1"/>
    <col min="13317" max="13317" width="9.85546875" style="291" bestFit="1" customWidth="1"/>
    <col min="13318" max="13318" width="14.42578125" style="291" bestFit="1" customWidth="1"/>
    <col min="13319" max="13319" width="7.28515625" style="291" bestFit="1" customWidth="1"/>
    <col min="13320" max="13320" width="7.28515625" style="291" customWidth="1"/>
    <col min="13321" max="13321" width="9" style="291" bestFit="1" customWidth="1"/>
    <col min="13322" max="13322" width="9.7109375" style="291" bestFit="1" customWidth="1"/>
    <col min="13323" max="13323" width="11.42578125" style="291"/>
    <col min="13324" max="13324" width="12.7109375" style="291" bestFit="1" customWidth="1"/>
    <col min="13325" max="13325" width="11.42578125" style="291"/>
    <col min="13326" max="13327" width="13" style="291" bestFit="1" customWidth="1"/>
    <col min="13328" max="13328" width="10.28515625" style="291" bestFit="1" customWidth="1"/>
    <col min="13329" max="13329" width="13.7109375" style="291" bestFit="1" customWidth="1"/>
    <col min="13330" max="13330" width="59.140625" style="291" bestFit="1" customWidth="1"/>
    <col min="13331" max="13332" width="12.85546875" style="291" customWidth="1"/>
    <col min="13333" max="13562" width="11.42578125" style="291"/>
    <col min="13563" max="13563" width="32.7109375" style="291" bestFit="1" customWidth="1"/>
    <col min="13564" max="13564" width="16.5703125" style="291" bestFit="1" customWidth="1"/>
    <col min="13565" max="13565" width="19.7109375" style="291" customWidth="1"/>
    <col min="13566" max="13566" width="24.7109375" style="291" customWidth="1"/>
    <col min="13567" max="13567" width="25.28515625" style="291" bestFit="1" customWidth="1"/>
    <col min="13568" max="13568" width="22.28515625" style="291" bestFit="1" customWidth="1"/>
    <col min="13569" max="13569" width="20.7109375" style="291" customWidth="1"/>
    <col min="13570" max="13570" width="21.140625" style="291" bestFit="1" customWidth="1"/>
    <col min="13571" max="13572" width="12.7109375" style="291" bestFit="1" customWidth="1"/>
    <col min="13573" max="13573" width="9.85546875" style="291" bestFit="1" customWidth="1"/>
    <col min="13574" max="13574" width="14.42578125" style="291" bestFit="1" customWidth="1"/>
    <col min="13575" max="13575" width="7.28515625" style="291" bestFit="1" customWidth="1"/>
    <col min="13576" max="13576" width="7.28515625" style="291" customWidth="1"/>
    <col min="13577" max="13577" width="9" style="291" bestFit="1" customWidth="1"/>
    <col min="13578" max="13578" width="9.7109375" style="291" bestFit="1" customWidth="1"/>
    <col min="13579" max="13579" width="11.42578125" style="291"/>
    <col min="13580" max="13580" width="12.7109375" style="291" bestFit="1" customWidth="1"/>
    <col min="13581" max="13581" width="11.42578125" style="291"/>
    <col min="13582" max="13583" width="13" style="291" bestFit="1" customWidth="1"/>
    <col min="13584" max="13584" width="10.28515625" style="291" bestFit="1" customWidth="1"/>
    <col min="13585" max="13585" width="13.7109375" style="291" bestFit="1" customWidth="1"/>
    <col min="13586" max="13586" width="59.140625" style="291" bestFit="1" customWidth="1"/>
    <col min="13587" max="13588" width="12.85546875" style="291" customWidth="1"/>
    <col min="13589" max="13818" width="11.42578125" style="291"/>
    <col min="13819" max="13819" width="32.7109375" style="291" bestFit="1" customWidth="1"/>
    <col min="13820" max="13820" width="16.5703125" style="291" bestFit="1" customWidth="1"/>
    <col min="13821" max="13821" width="19.7109375" style="291" customWidth="1"/>
    <col min="13822" max="13822" width="24.7109375" style="291" customWidth="1"/>
    <col min="13823" max="13823" width="25.28515625" style="291" bestFit="1" customWidth="1"/>
    <col min="13824" max="13824" width="22.28515625" style="291" bestFit="1" customWidth="1"/>
    <col min="13825" max="13825" width="20.7109375" style="291" customWidth="1"/>
    <col min="13826" max="13826" width="21.140625" style="291" bestFit="1" customWidth="1"/>
    <col min="13827" max="13828" width="12.7109375" style="291" bestFit="1" customWidth="1"/>
    <col min="13829" max="13829" width="9.85546875" style="291" bestFit="1" customWidth="1"/>
    <col min="13830" max="13830" width="14.42578125" style="291" bestFit="1" customWidth="1"/>
    <col min="13831" max="13831" width="7.28515625" style="291" bestFit="1" customWidth="1"/>
    <col min="13832" max="13832" width="7.28515625" style="291" customWidth="1"/>
    <col min="13833" max="13833" width="9" style="291" bestFit="1" customWidth="1"/>
    <col min="13834" max="13834" width="9.7109375" style="291" bestFit="1" customWidth="1"/>
    <col min="13835" max="13835" width="11.42578125" style="291"/>
    <col min="13836" max="13836" width="12.7109375" style="291" bestFit="1" customWidth="1"/>
    <col min="13837" max="13837" width="11.42578125" style="291"/>
    <col min="13838" max="13839" width="13" style="291" bestFit="1" customWidth="1"/>
    <col min="13840" max="13840" width="10.28515625" style="291" bestFit="1" customWidth="1"/>
    <col min="13841" max="13841" width="13.7109375" style="291" bestFit="1" customWidth="1"/>
    <col min="13842" max="13842" width="59.140625" style="291" bestFit="1" customWidth="1"/>
    <col min="13843" max="13844" width="12.85546875" style="291" customWidth="1"/>
    <col min="13845" max="14074" width="11.42578125" style="291"/>
    <col min="14075" max="14075" width="32.7109375" style="291" bestFit="1" customWidth="1"/>
    <col min="14076" max="14076" width="16.5703125" style="291" bestFit="1" customWidth="1"/>
    <col min="14077" max="14077" width="19.7109375" style="291" customWidth="1"/>
    <col min="14078" max="14078" width="24.7109375" style="291" customWidth="1"/>
    <col min="14079" max="14079" width="25.28515625" style="291" bestFit="1" customWidth="1"/>
    <col min="14080" max="14080" width="22.28515625" style="291" bestFit="1" customWidth="1"/>
    <col min="14081" max="14081" width="20.7109375" style="291" customWidth="1"/>
    <col min="14082" max="14082" width="21.140625" style="291" bestFit="1" customWidth="1"/>
    <col min="14083" max="14084" width="12.7109375" style="291" bestFit="1" customWidth="1"/>
    <col min="14085" max="14085" width="9.85546875" style="291" bestFit="1" customWidth="1"/>
    <col min="14086" max="14086" width="14.42578125" style="291" bestFit="1" customWidth="1"/>
    <col min="14087" max="14087" width="7.28515625" style="291" bestFit="1" customWidth="1"/>
    <col min="14088" max="14088" width="7.28515625" style="291" customWidth="1"/>
    <col min="14089" max="14089" width="9" style="291" bestFit="1" customWidth="1"/>
    <col min="14090" max="14090" width="9.7109375" style="291" bestFit="1" customWidth="1"/>
    <col min="14091" max="14091" width="11.42578125" style="291"/>
    <col min="14092" max="14092" width="12.7109375" style="291" bestFit="1" customWidth="1"/>
    <col min="14093" max="14093" width="11.42578125" style="291"/>
    <col min="14094" max="14095" width="13" style="291" bestFit="1" customWidth="1"/>
    <col min="14096" max="14096" width="10.28515625" style="291" bestFit="1" customWidth="1"/>
    <col min="14097" max="14097" width="13.7109375" style="291" bestFit="1" customWidth="1"/>
    <col min="14098" max="14098" width="59.140625" style="291" bestFit="1" customWidth="1"/>
    <col min="14099" max="14100" width="12.85546875" style="291" customWidth="1"/>
    <col min="14101" max="14330" width="11.42578125" style="291"/>
    <col min="14331" max="14331" width="32.7109375" style="291" bestFit="1" customWidth="1"/>
    <col min="14332" max="14332" width="16.5703125" style="291" bestFit="1" customWidth="1"/>
    <col min="14333" max="14333" width="19.7109375" style="291" customWidth="1"/>
    <col min="14334" max="14334" width="24.7109375" style="291" customWidth="1"/>
    <col min="14335" max="14335" width="25.28515625" style="291" bestFit="1" customWidth="1"/>
    <col min="14336" max="14336" width="22.28515625" style="291" bestFit="1" customWidth="1"/>
    <col min="14337" max="14337" width="20.7109375" style="291" customWidth="1"/>
    <col min="14338" max="14338" width="21.140625" style="291" bestFit="1" customWidth="1"/>
    <col min="14339" max="14340" width="12.7109375" style="291" bestFit="1" customWidth="1"/>
    <col min="14341" max="14341" width="9.85546875" style="291" bestFit="1" customWidth="1"/>
    <col min="14342" max="14342" width="14.42578125" style="291" bestFit="1" customWidth="1"/>
    <col min="14343" max="14343" width="7.28515625" style="291" bestFit="1" customWidth="1"/>
    <col min="14344" max="14344" width="7.28515625" style="291" customWidth="1"/>
    <col min="14345" max="14345" width="9" style="291" bestFit="1" customWidth="1"/>
    <col min="14346" max="14346" width="9.7109375" style="291" bestFit="1" customWidth="1"/>
    <col min="14347" max="14347" width="11.42578125" style="291"/>
    <col min="14348" max="14348" width="12.7109375" style="291" bestFit="1" customWidth="1"/>
    <col min="14349" max="14349" width="11.42578125" style="291"/>
    <col min="14350" max="14351" width="13" style="291" bestFit="1" customWidth="1"/>
    <col min="14352" max="14352" width="10.28515625" style="291" bestFit="1" customWidth="1"/>
    <col min="14353" max="14353" width="13.7109375" style="291" bestFit="1" customWidth="1"/>
    <col min="14354" max="14354" width="59.140625" style="291" bestFit="1" customWidth="1"/>
    <col min="14355" max="14356" width="12.85546875" style="291" customWidth="1"/>
    <col min="14357" max="14586" width="11.42578125" style="291"/>
    <col min="14587" max="14587" width="32.7109375" style="291" bestFit="1" customWidth="1"/>
    <col min="14588" max="14588" width="16.5703125" style="291" bestFit="1" customWidth="1"/>
    <col min="14589" max="14589" width="19.7109375" style="291" customWidth="1"/>
    <col min="14590" max="14590" width="24.7109375" style="291" customWidth="1"/>
    <col min="14591" max="14591" width="25.28515625" style="291" bestFit="1" customWidth="1"/>
    <col min="14592" max="14592" width="22.28515625" style="291" bestFit="1" customWidth="1"/>
    <col min="14593" max="14593" width="20.7109375" style="291" customWidth="1"/>
    <col min="14594" max="14594" width="21.140625" style="291" bestFit="1" customWidth="1"/>
    <col min="14595" max="14596" width="12.7109375" style="291" bestFit="1" customWidth="1"/>
    <col min="14597" max="14597" width="9.85546875" style="291" bestFit="1" customWidth="1"/>
    <col min="14598" max="14598" width="14.42578125" style="291" bestFit="1" customWidth="1"/>
    <col min="14599" max="14599" width="7.28515625" style="291" bestFit="1" customWidth="1"/>
    <col min="14600" max="14600" width="7.28515625" style="291" customWidth="1"/>
    <col min="14601" max="14601" width="9" style="291" bestFit="1" customWidth="1"/>
    <col min="14602" max="14602" width="9.7109375" style="291" bestFit="1" customWidth="1"/>
    <col min="14603" max="14603" width="11.42578125" style="291"/>
    <col min="14604" max="14604" width="12.7109375" style="291" bestFit="1" customWidth="1"/>
    <col min="14605" max="14605" width="11.42578125" style="291"/>
    <col min="14606" max="14607" width="13" style="291" bestFit="1" customWidth="1"/>
    <col min="14608" max="14608" width="10.28515625" style="291" bestFit="1" customWidth="1"/>
    <col min="14609" max="14609" width="13.7109375" style="291" bestFit="1" customWidth="1"/>
    <col min="14610" max="14610" width="59.140625" style="291" bestFit="1" customWidth="1"/>
    <col min="14611" max="14612" width="12.85546875" style="291" customWidth="1"/>
    <col min="14613" max="14842" width="11.42578125" style="291"/>
    <col min="14843" max="14843" width="32.7109375" style="291" bestFit="1" customWidth="1"/>
    <col min="14844" max="14844" width="16.5703125" style="291" bestFit="1" customWidth="1"/>
    <col min="14845" max="14845" width="19.7109375" style="291" customWidth="1"/>
    <col min="14846" max="14846" width="24.7109375" style="291" customWidth="1"/>
    <col min="14847" max="14847" width="25.28515625" style="291" bestFit="1" customWidth="1"/>
    <col min="14848" max="14848" width="22.28515625" style="291" bestFit="1" customWidth="1"/>
    <col min="14849" max="14849" width="20.7109375" style="291" customWidth="1"/>
    <col min="14850" max="14850" width="21.140625" style="291" bestFit="1" customWidth="1"/>
    <col min="14851" max="14852" width="12.7109375" style="291" bestFit="1" customWidth="1"/>
    <col min="14853" max="14853" width="9.85546875" style="291" bestFit="1" customWidth="1"/>
    <col min="14854" max="14854" width="14.42578125" style="291" bestFit="1" customWidth="1"/>
    <col min="14855" max="14855" width="7.28515625" style="291" bestFit="1" customWidth="1"/>
    <col min="14856" max="14856" width="7.28515625" style="291" customWidth="1"/>
    <col min="14857" max="14857" width="9" style="291" bestFit="1" customWidth="1"/>
    <col min="14858" max="14858" width="9.7109375" style="291" bestFit="1" customWidth="1"/>
    <col min="14859" max="14859" width="11.42578125" style="291"/>
    <col min="14860" max="14860" width="12.7109375" style="291" bestFit="1" customWidth="1"/>
    <col min="14861" max="14861" width="11.42578125" style="291"/>
    <col min="14862" max="14863" width="13" style="291" bestFit="1" customWidth="1"/>
    <col min="14864" max="14864" width="10.28515625" style="291" bestFit="1" customWidth="1"/>
    <col min="14865" max="14865" width="13.7109375" style="291" bestFit="1" customWidth="1"/>
    <col min="14866" max="14866" width="59.140625" style="291" bestFit="1" customWidth="1"/>
    <col min="14867" max="14868" width="12.85546875" style="291" customWidth="1"/>
    <col min="14869" max="15098" width="11.42578125" style="291"/>
    <col min="15099" max="15099" width="32.7109375" style="291" bestFit="1" customWidth="1"/>
    <col min="15100" max="15100" width="16.5703125" style="291" bestFit="1" customWidth="1"/>
    <col min="15101" max="15101" width="19.7109375" style="291" customWidth="1"/>
    <col min="15102" max="15102" width="24.7109375" style="291" customWidth="1"/>
    <col min="15103" max="15103" width="25.28515625" style="291" bestFit="1" customWidth="1"/>
    <col min="15104" max="15104" width="22.28515625" style="291" bestFit="1" customWidth="1"/>
    <col min="15105" max="15105" width="20.7109375" style="291" customWidth="1"/>
    <col min="15106" max="15106" width="21.140625" style="291" bestFit="1" customWidth="1"/>
    <col min="15107" max="15108" width="12.7109375" style="291" bestFit="1" customWidth="1"/>
    <col min="15109" max="15109" width="9.85546875" style="291" bestFit="1" customWidth="1"/>
    <col min="15110" max="15110" width="14.42578125" style="291" bestFit="1" customWidth="1"/>
    <col min="15111" max="15111" width="7.28515625" style="291" bestFit="1" customWidth="1"/>
    <col min="15112" max="15112" width="7.28515625" style="291" customWidth="1"/>
    <col min="15113" max="15113" width="9" style="291" bestFit="1" customWidth="1"/>
    <col min="15114" max="15114" width="9.7109375" style="291" bestFit="1" customWidth="1"/>
    <col min="15115" max="15115" width="11.42578125" style="291"/>
    <col min="15116" max="15116" width="12.7109375" style="291" bestFit="1" customWidth="1"/>
    <col min="15117" max="15117" width="11.42578125" style="291"/>
    <col min="15118" max="15119" width="13" style="291" bestFit="1" customWidth="1"/>
    <col min="15120" max="15120" width="10.28515625" style="291" bestFit="1" customWidth="1"/>
    <col min="15121" max="15121" width="13.7109375" style="291" bestFit="1" customWidth="1"/>
    <col min="15122" max="15122" width="59.140625" style="291" bestFit="1" customWidth="1"/>
    <col min="15123" max="15124" width="12.85546875" style="291" customWidth="1"/>
    <col min="15125" max="15354" width="11.42578125" style="291"/>
    <col min="15355" max="15355" width="32.7109375" style="291" bestFit="1" customWidth="1"/>
    <col min="15356" max="15356" width="16.5703125" style="291" bestFit="1" customWidth="1"/>
    <col min="15357" max="15357" width="19.7109375" style="291" customWidth="1"/>
    <col min="15358" max="15358" width="24.7109375" style="291" customWidth="1"/>
    <col min="15359" max="15359" width="25.28515625" style="291" bestFit="1" customWidth="1"/>
    <col min="15360" max="15360" width="22.28515625" style="291" bestFit="1" customWidth="1"/>
    <col min="15361" max="15361" width="20.7109375" style="291" customWidth="1"/>
    <col min="15362" max="15362" width="21.140625" style="291" bestFit="1" customWidth="1"/>
    <col min="15363" max="15364" width="12.7109375" style="291" bestFit="1" customWidth="1"/>
    <col min="15365" max="15365" width="9.85546875" style="291" bestFit="1" customWidth="1"/>
    <col min="15366" max="15366" width="14.42578125" style="291" bestFit="1" customWidth="1"/>
    <col min="15367" max="15367" width="7.28515625" style="291" bestFit="1" customWidth="1"/>
    <col min="15368" max="15368" width="7.28515625" style="291" customWidth="1"/>
    <col min="15369" max="15369" width="9" style="291" bestFit="1" customWidth="1"/>
    <col min="15370" max="15370" width="9.7109375" style="291" bestFit="1" customWidth="1"/>
    <col min="15371" max="15371" width="11.42578125" style="291"/>
    <col min="15372" max="15372" width="12.7109375" style="291" bestFit="1" customWidth="1"/>
    <col min="15373" max="15373" width="11.42578125" style="291"/>
    <col min="15374" max="15375" width="13" style="291" bestFit="1" customWidth="1"/>
    <col min="15376" max="15376" width="10.28515625" style="291" bestFit="1" customWidth="1"/>
    <col min="15377" max="15377" width="13.7109375" style="291" bestFit="1" customWidth="1"/>
    <col min="15378" max="15378" width="59.140625" style="291" bestFit="1" customWidth="1"/>
    <col min="15379" max="15380" width="12.85546875" style="291" customWidth="1"/>
    <col min="15381" max="15610" width="11.42578125" style="291"/>
    <col min="15611" max="15611" width="32.7109375" style="291" bestFit="1" customWidth="1"/>
    <col min="15612" max="15612" width="16.5703125" style="291" bestFit="1" customWidth="1"/>
    <col min="15613" max="15613" width="19.7109375" style="291" customWidth="1"/>
    <col min="15614" max="15614" width="24.7109375" style="291" customWidth="1"/>
    <col min="15615" max="15615" width="25.28515625" style="291" bestFit="1" customWidth="1"/>
    <col min="15616" max="15616" width="22.28515625" style="291" bestFit="1" customWidth="1"/>
    <col min="15617" max="15617" width="20.7109375" style="291" customWidth="1"/>
    <col min="15618" max="15618" width="21.140625" style="291" bestFit="1" customWidth="1"/>
    <col min="15619" max="15620" width="12.7109375" style="291" bestFit="1" customWidth="1"/>
    <col min="15621" max="15621" width="9.85546875" style="291" bestFit="1" customWidth="1"/>
    <col min="15622" max="15622" width="14.42578125" style="291" bestFit="1" customWidth="1"/>
    <col min="15623" max="15623" width="7.28515625" style="291" bestFit="1" customWidth="1"/>
    <col min="15624" max="15624" width="7.28515625" style="291" customWidth="1"/>
    <col min="15625" max="15625" width="9" style="291" bestFit="1" customWidth="1"/>
    <col min="15626" max="15626" width="9.7109375" style="291" bestFit="1" customWidth="1"/>
    <col min="15627" max="15627" width="11.42578125" style="291"/>
    <col min="15628" max="15628" width="12.7109375" style="291" bestFit="1" customWidth="1"/>
    <col min="15629" max="15629" width="11.42578125" style="291"/>
    <col min="15630" max="15631" width="13" style="291" bestFit="1" customWidth="1"/>
    <col min="15632" max="15632" width="10.28515625" style="291" bestFit="1" customWidth="1"/>
    <col min="15633" max="15633" width="13.7109375" style="291" bestFit="1" customWidth="1"/>
    <col min="15634" max="15634" width="59.140625" style="291" bestFit="1" customWidth="1"/>
    <col min="15635" max="15636" width="12.85546875" style="291" customWidth="1"/>
    <col min="15637" max="15866" width="11.42578125" style="291"/>
    <col min="15867" max="15867" width="32.7109375" style="291" bestFit="1" customWidth="1"/>
    <col min="15868" max="15868" width="16.5703125" style="291" bestFit="1" customWidth="1"/>
    <col min="15869" max="15869" width="19.7109375" style="291" customWidth="1"/>
    <col min="15870" max="15870" width="24.7109375" style="291" customWidth="1"/>
    <col min="15871" max="15871" width="25.28515625" style="291" bestFit="1" customWidth="1"/>
    <col min="15872" max="15872" width="22.28515625" style="291" bestFit="1" customWidth="1"/>
    <col min="15873" max="15873" width="20.7109375" style="291" customWidth="1"/>
    <col min="15874" max="15874" width="21.140625" style="291" bestFit="1" customWidth="1"/>
    <col min="15875" max="15876" width="12.7109375" style="291" bestFit="1" customWidth="1"/>
    <col min="15877" max="15877" width="9.85546875" style="291" bestFit="1" customWidth="1"/>
    <col min="15878" max="15878" width="14.42578125" style="291" bestFit="1" customWidth="1"/>
    <col min="15879" max="15879" width="7.28515625" style="291" bestFit="1" customWidth="1"/>
    <col min="15880" max="15880" width="7.28515625" style="291" customWidth="1"/>
    <col min="15881" max="15881" width="9" style="291" bestFit="1" customWidth="1"/>
    <col min="15882" max="15882" width="9.7109375" style="291" bestFit="1" customWidth="1"/>
    <col min="15883" max="15883" width="11.42578125" style="291"/>
    <col min="15884" max="15884" width="12.7109375" style="291" bestFit="1" customWidth="1"/>
    <col min="15885" max="15885" width="11.42578125" style="291"/>
    <col min="15886" max="15887" width="13" style="291" bestFit="1" customWidth="1"/>
    <col min="15888" max="15888" width="10.28515625" style="291" bestFit="1" customWidth="1"/>
    <col min="15889" max="15889" width="13.7109375" style="291" bestFit="1" customWidth="1"/>
    <col min="15890" max="15890" width="59.140625" style="291" bestFit="1" customWidth="1"/>
    <col min="15891" max="15892" width="12.85546875" style="291" customWidth="1"/>
    <col min="15893" max="16122" width="11.42578125" style="291"/>
    <col min="16123" max="16123" width="32.7109375" style="291" bestFit="1" customWidth="1"/>
    <col min="16124" max="16124" width="16.5703125" style="291" bestFit="1" customWidth="1"/>
    <col min="16125" max="16125" width="19.7109375" style="291" customWidth="1"/>
    <col min="16126" max="16126" width="24.7109375" style="291" customWidth="1"/>
    <col min="16127" max="16127" width="25.28515625" style="291" bestFit="1" customWidth="1"/>
    <col min="16128" max="16128" width="22.28515625" style="291" bestFit="1" customWidth="1"/>
    <col min="16129" max="16129" width="20.7109375" style="291" customWidth="1"/>
    <col min="16130" max="16130" width="21.140625" style="291" bestFit="1" customWidth="1"/>
    <col min="16131" max="16132" width="12.7109375" style="291" bestFit="1" customWidth="1"/>
    <col min="16133" max="16133" width="9.85546875" style="291" bestFit="1" customWidth="1"/>
    <col min="16134" max="16134" width="14.42578125" style="291" bestFit="1" customWidth="1"/>
    <col min="16135" max="16135" width="7.28515625" style="291" bestFit="1" customWidth="1"/>
    <col min="16136" max="16136" width="7.28515625" style="291" customWidth="1"/>
    <col min="16137" max="16137" width="9" style="291" bestFit="1" customWidth="1"/>
    <col min="16138" max="16138" width="9.7109375" style="291" bestFit="1" customWidth="1"/>
    <col min="16139" max="16139" width="11.42578125" style="291"/>
    <col min="16140" max="16140" width="12.7109375" style="291" bestFit="1" customWidth="1"/>
    <col min="16141" max="16141" width="11.42578125" style="291"/>
    <col min="16142" max="16143" width="13" style="291" bestFit="1" customWidth="1"/>
    <col min="16144" max="16144" width="10.28515625" style="291" bestFit="1" customWidth="1"/>
    <col min="16145" max="16145" width="13.7109375" style="291" bestFit="1" customWidth="1"/>
    <col min="16146" max="16146" width="59.140625" style="291" bestFit="1" customWidth="1"/>
    <col min="16147" max="16148" width="12.85546875" style="291" customWidth="1"/>
    <col min="16149" max="16384" width="11.42578125" style="291"/>
  </cols>
  <sheetData>
    <row r="1" spans="1:16175" s="245" customFormat="1" ht="32.25" thickBot="1">
      <c r="A1" s="238" t="s">
        <v>78</v>
      </c>
      <c r="B1" s="242" t="s">
        <v>4</v>
      </c>
      <c r="C1" s="243" t="s">
        <v>5</v>
      </c>
      <c r="D1" s="244" t="s">
        <v>1</v>
      </c>
      <c r="E1" s="245" t="s">
        <v>0</v>
      </c>
      <c r="F1" s="245" t="s">
        <v>6</v>
      </c>
      <c r="G1" s="242" t="s">
        <v>7</v>
      </c>
      <c r="H1" s="246" t="s">
        <v>8</v>
      </c>
      <c r="I1" s="247" t="s">
        <v>9</v>
      </c>
      <c r="J1" s="248" t="s">
        <v>10</v>
      </c>
      <c r="K1" s="249" t="s">
        <v>11</v>
      </c>
      <c r="L1" s="249" t="s">
        <v>12</v>
      </c>
      <c r="M1" s="250" t="s">
        <v>61</v>
      </c>
      <c r="N1" s="251" t="s">
        <v>50</v>
      </c>
      <c r="O1" s="155" t="s">
        <v>15</v>
      </c>
      <c r="P1" s="242" t="s">
        <v>13</v>
      </c>
      <c r="Q1" s="242" t="s">
        <v>14</v>
      </c>
      <c r="R1" s="242" t="s">
        <v>16</v>
      </c>
      <c r="S1" s="252" t="s">
        <v>47</v>
      </c>
      <c r="T1" s="251" t="s">
        <v>62</v>
      </c>
      <c r="U1" s="253" t="s">
        <v>2</v>
      </c>
      <c r="V1" s="254" t="s">
        <v>51</v>
      </c>
      <c r="W1" s="245" t="s">
        <v>49</v>
      </c>
      <c r="X1" s="255" t="s">
        <v>54</v>
      </c>
      <c r="Y1" s="256" t="s">
        <v>56</v>
      </c>
      <c r="Z1" s="256" t="s">
        <v>55</v>
      </c>
      <c r="AA1" s="256" t="s">
        <v>60</v>
      </c>
      <c r="AB1" s="257" t="s">
        <v>133</v>
      </c>
      <c r="AC1" s="258" t="s">
        <v>75</v>
      </c>
      <c r="AD1" s="258" t="s">
        <v>76</v>
      </c>
      <c r="AE1" s="258"/>
      <c r="AF1" s="259" t="s">
        <v>77</v>
      </c>
    </row>
    <row r="2" spans="1:16175" s="217" customFormat="1" ht="20.100000000000001" customHeight="1" thickBot="1">
      <c r="A2" s="240">
        <v>1</v>
      </c>
      <c r="B2" s="153" t="s">
        <v>79</v>
      </c>
      <c r="C2" s="239" t="s">
        <v>59</v>
      </c>
      <c r="D2" s="260" t="s">
        <v>140</v>
      </c>
      <c r="E2" s="261" t="s">
        <v>87</v>
      </c>
      <c r="F2" s="262" t="s">
        <v>124</v>
      </c>
      <c r="G2" s="197">
        <f>IF($H2&lt;&gt;"",INDEX(PLZ!$A:$A,MATCH($H2,PLZ!$C:$C,0)),"")</f>
        <v>53120</v>
      </c>
      <c r="H2" s="201" t="s">
        <v>88</v>
      </c>
      <c r="I2" s="263"/>
      <c r="J2" s="202">
        <v>24992</v>
      </c>
      <c r="K2" s="202">
        <v>2</v>
      </c>
      <c r="L2" s="202">
        <v>36526</v>
      </c>
      <c r="M2" s="264">
        <v>48111</v>
      </c>
      <c r="N2" s="265">
        <v>4</v>
      </c>
      <c r="O2" s="157">
        <f ca="1">IF(AND(M2&lt;&gt;"p",M2&lt;&gt;"sz",M2&lt;&gt;""),M2-TODAY(),"")</f>
        <v>4394</v>
      </c>
      <c r="P2" s="203">
        <f ca="1">IF(J2="","",DATEDIF(J2,TODAY(),"Y"))</f>
        <v>51</v>
      </c>
      <c r="Q2" s="203">
        <f ca="1">IF(K2="","",DATEDIF(K2,TODAY(),"Y"))</f>
        <v>119</v>
      </c>
      <c r="R2" s="197">
        <f>IF($H2&lt;&gt;"",INDEX(PLZ!$B:$B,MATCH($H2,PLZ!$C:$C,0)),"")</f>
        <v>28</v>
      </c>
      <c r="S2" s="266"/>
      <c r="T2" s="265"/>
      <c r="U2" s="267"/>
      <c r="V2" s="310" t="e">
        <f ca="1">IF($U2&lt;&gt;"SZ",_xludf.Formula(V2), "+")</f>
        <v>#NAME?</v>
      </c>
      <c r="W2" s="197" t="e">
        <f ca="1">IF($U2&lt;&gt;"SZ",_xludf.Formula(W2), "+++++++++++++++++")</f>
        <v>#NAME?</v>
      </c>
      <c r="X2" s="268"/>
      <c r="Y2" s="197" t="str">
        <f>IF($N2="","",IF($N2&lt;10,"WG",IF(AND($N2&gt;=15,$N2&lt;=18),"TG","")))</f>
        <v>WG</v>
      </c>
      <c r="Z2" s="280" t="str">
        <f>IF(U2&lt;&gt;"SZ","84",IF(Y2="TG","42",IF(Y2="WG","84","")))</f>
        <v>84</v>
      </c>
      <c r="AA2" s="197"/>
      <c r="AB2" s="269" t="str">
        <f>IF(M2="","",TEXT(M2,"JJJJ.MM.TT"))</f>
        <v>2031.09.20</v>
      </c>
      <c r="AC2" s="270">
        <f ca="1">SUM(N(FREQUENCY(ROW(1:255),SUBTOTAL(3,INDIRECT("B"&amp;ROW(2:255)))*MATCH(B2:B255&amp;"",B2:B255&amp;"",))&gt;0))-1</f>
        <v>11</v>
      </c>
      <c r="AD2" s="271">
        <f>SUMPRODUCT((B2:B354&lt;&gt;"")*(C2:C354="Frau")*(MATCH(B2:B354&amp;"",B2:B354&amp;"",0)=ROW(1:353)))</f>
        <v>8</v>
      </c>
      <c r="AE2" s="272">
        <f>SUMPRODUCT((B2:B354&lt;&gt;"")*(C2:C354="Herr")*(MATCH(B2:B354&amp;"",B2:B354&amp;"",0)=ROW(1:353)))</f>
        <v>3</v>
      </c>
      <c r="AF2" s="208"/>
      <c r="AG2" s="210"/>
      <c r="AH2" s="273"/>
      <c r="AJ2" s="274"/>
      <c r="AK2" s="274"/>
      <c r="AL2" s="274"/>
      <c r="AM2" s="274"/>
      <c r="AN2" s="214"/>
      <c r="AO2" s="275"/>
      <c r="AP2" s="276"/>
      <c r="AQ2" s="276"/>
      <c r="AR2" s="214"/>
      <c r="AT2" s="277"/>
      <c r="AU2" s="278"/>
      <c r="BA2" s="219"/>
    </row>
    <row r="3" spans="1:16175" s="217" customFormat="1" ht="20.100000000000001" customHeight="1">
      <c r="A3" s="236">
        <v>2</v>
      </c>
      <c r="B3" s="197">
        <v>99387</v>
      </c>
      <c r="C3" s="239" t="s">
        <v>17</v>
      </c>
      <c r="D3" s="198" t="s">
        <v>80</v>
      </c>
      <c r="E3" s="199" t="s">
        <v>118</v>
      </c>
      <c r="F3" s="200" t="s">
        <v>81</v>
      </c>
      <c r="G3" s="197">
        <f>IF($H3&lt;&gt;"",INDEX(PLZ!$A:$A,MATCH($H3,PLZ!$C:$C,0)),"")</f>
        <v>53120</v>
      </c>
      <c r="H3" s="201" t="s">
        <v>63</v>
      </c>
      <c r="I3" s="200" t="s">
        <v>82</v>
      </c>
      <c r="J3" s="202">
        <v>19689</v>
      </c>
      <c r="K3" s="202">
        <v>36161</v>
      </c>
      <c r="L3" s="202">
        <v>49309</v>
      </c>
      <c r="M3" s="279">
        <v>44003</v>
      </c>
      <c r="N3" s="265">
        <v>3</v>
      </c>
      <c r="O3" s="157">
        <f t="shared" ref="O3:O18" ca="1" si="0">IF(AND(M3&lt;&gt;"p",M3&lt;&gt;"sz",M3&lt;&gt;""),M3-TODAY(),"")</f>
        <v>286</v>
      </c>
      <c r="P3" s="203">
        <f t="shared" ref="P3:P18" ca="1" si="1">IF(J3="","",DATEDIF(J3,TODAY(),"Y"))</f>
        <v>65</v>
      </c>
      <c r="Q3" s="203">
        <f t="shared" ref="Q3:Q18" ca="1" si="2">IF(K3="","",DATEDIF(K3,TODAY(),"Y"))</f>
        <v>20</v>
      </c>
      <c r="R3" s="197">
        <f>IF($H3&lt;&gt;"",INDEX(PLZ!$B:$B,MATCH($H3,PLZ!$C:$C,0)),"")</f>
        <v>28</v>
      </c>
      <c r="S3" s="266"/>
      <c r="T3" s="265"/>
      <c r="U3" s="267" t="s">
        <v>71</v>
      </c>
      <c r="V3" s="310" t="str">
        <f>IF($U3&lt;&gt;"SZ",_xludf.Formula(V3), "+")</f>
        <v>+</v>
      </c>
      <c r="W3" s="197" t="str">
        <f>IF($U3&lt;&gt;"SZ",_xludf.Formula(W3), "+++++++++++++++++")</f>
        <v>+++++++++++++++++</v>
      </c>
      <c r="X3" s="268"/>
      <c r="Y3" s="197" t="str">
        <f t="shared" ref="Y3:Y18" si="3">IF($N3="","",IF($N3&lt;10,"WG",IF(AND($N3&gt;=15,$N3&lt;=18),"TG","")))</f>
        <v>WG</v>
      </c>
      <c r="Z3" s="280" t="str">
        <f t="shared" ref="Z3:Z18" si="4">IF(U3&lt;&gt;"SZ","84",IF(Y3="TG","42",IF(Y3="WG","84","")))</f>
        <v>84</v>
      </c>
      <c r="AA3" s="197"/>
      <c r="AB3" s="269" t="str">
        <f t="shared" ref="AB3:AB18" si="5">IF(M3="","",TEXT(M3,"JJJJ.MM.TT"))</f>
        <v>2020.06.21</v>
      </c>
      <c r="AC3" s="206"/>
      <c r="AD3" s="207"/>
      <c r="AE3" s="208"/>
      <c r="AF3" s="208"/>
      <c r="AG3" s="214"/>
      <c r="AH3" s="208"/>
      <c r="AJ3" s="274"/>
      <c r="AK3" s="274"/>
      <c r="AL3" s="274"/>
      <c r="AM3" s="274"/>
      <c r="AN3" s="214"/>
      <c r="AO3" s="275"/>
      <c r="AP3" s="276"/>
      <c r="AQ3" s="276"/>
      <c r="AR3" s="214"/>
      <c r="AT3" s="277"/>
      <c r="AU3" s="278"/>
      <c r="BA3" s="219"/>
    </row>
    <row r="4" spans="1:16175" s="217" customFormat="1" ht="20.100000000000001" customHeight="1">
      <c r="A4" s="281">
        <v>13</v>
      </c>
      <c r="B4" s="153" t="s">
        <v>79</v>
      </c>
      <c r="C4" s="282" t="s">
        <v>59</v>
      </c>
      <c r="D4" s="283" t="s">
        <v>121</v>
      </c>
      <c r="E4" s="284" t="s">
        <v>72</v>
      </c>
      <c r="F4" s="262" t="s">
        <v>125</v>
      </c>
      <c r="G4" s="197">
        <f>IF($H4&lt;&gt;"",INDEX(PLZ!$A:$A,MATCH($H4,PLZ!$C:$C,0)),"")</f>
        <v>53120</v>
      </c>
      <c r="H4" s="201" t="s">
        <v>63</v>
      </c>
      <c r="I4" s="263" t="s">
        <v>123</v>
      </c>
      <c r="J4" s="285">
        <v>28234</v>
      </c>
      <c r="K4" s="285">
        <v>42370</v>
      </c>
      <c r="L4" s="285"/>
      <c r="M4" s="286">
        <v>44926</v>
      </c>
      <c r="N4" s="265">
        <v>2</v>
      </c>
      <c r="O4" s="157">
        <f t="shared" ca="1" si="0"/>
        <v>1209</v>
      </c>
      <c r="P4" s="203">
        <f t="shared" ca="1" si="1"/>
        <v>42</v>
      </c>
      <c r="Q4" s="203">
        <f t="shared" ca="1" si="2"/>
        <v>3</v>
      </c>
      <c r="R4" s="197">
        <f>IF($H4&lt;&gt;"",INDEX(PLZ!$B:$B,MATCH($H4,PLZ!$C:$C,0)),"")</f>
        <v>28</v>
      </c>
      <c r="S4" s="266"/>
      <c r="T4" s="265"/>
      <c r="U4" s="267" t="s">
        <v>71</v>
      </c>
      <c r="V4" s="310" t="str">
        <f>IF($U4&lt;&gt;"SZ",_xludf.Formula(V4), "+")</f>
        <v>+</v>
      </c>
      <c r="W4" s="197" t="str">
        <f>IF($U4&lt;&gt;"SZ",_xludf.Formula(W4), "+++++++++++++++++")</f>
        <v>+++++++++++++++++</v>
      </c>
      <c r="X4" s="268"/>
      <c r="Y4" s="197" t="str">
        <f t="shared" si="3"/>
        <v>WG</v>
      </c>
      <c r="Z4" s="280" t="str">
        <f t="shared" si="4"/>
        <v>84</v>
      </c>
      <c r="AA4" s="197"/>
      <c r="AB4" s="269" t="str">
        <f t="shared" si="5"/>
        <v>2022.12.31</v>
      </c>
      <c r="AC4" s="206"/>
      <c r="AD4" s="207"/>
      <c r="AE4" s="208"/>
      <c r="AF4" s="209"/>
      <c r="AG4" s="208"/>
      <c r="AH4" s="210"/>
      <c r="AI4" s="211"/>
      <c r="AJ4" s="212"/>
      <c r="AK4" s="213"/>
      <c r="AL4" s="213"/>
      <c r="AM4" s="213"/>
      <c r="AN4" s="213"/>
      <c r="AO4" s="214"/>
      <c r="AP4" s="215"/>
      <c r="AQ4" s="210"/>
      <c r="AR4" s="210"/>
      <c r="AS4" s="214"/>
      <c r="AT4" s="214"/>
      <c r="AU4" s="216"/>
      <c r="AX4" s="218"/>
      <c r="BB4" s="219"/>
    </row>
    <row r="5" spans="1:16175" s="217" customFormat="1" ht="20.100000000000001" customHeight="1">
      <c r="A5" s="236">
        <v>3</v>
      </c>
      <c r="B5" s="197">
        <v>99393</v>
      </c>
      <c r="C5" s="240" t="s">
        <v>59</v>
      </c>
      <c r="D5" s="204" t="s">
        <v>83</v>
      </c>
      <c r="E5" s="198" t="s">
        <v>66</v>
      </c>
      <c r="F5" s="200" t="s">
        <v>84</v>
      </c>
      <c r="G5" s="197">
        <f>IF($H5&lt;&gt;"",INDEX(PLZ!$A:$A,MATCH($H5,PLZ!$C:$C,0)),"")</f>
        <v>53120</v>
      </c>
      <c r="H5" s="201" t="s">
        <v>63</v>
      </c>
      <c r="I5" s="200" t="s">
        <v>85</v>
      </c>
      <c r="J5" s="205">
        <v>17717</v>
      </c>
      <c r="K5" s="205">
        <v>39546</v>
      </c>
      <c r="L5" s="205"/>
      <c r="M5" s="279">
        <v>2</v>
      </c>
      <c r="N5" s="265">
        <v>15</v>
      </c>
      <c r="O5" s="157">
        <f t="shared" ca="1" si="0"/>
        <v>-43715</v>
      </c>
      <c r="P5" s="203">
        <f t="shared" ca="1" si="1"/>
        <v>71</v>
      </c>
      <c r="Q5" s="203">
        <f t="shared" ca="1" si="2"/>
        <v>11</v>
      </c>
      <c r="R5" s="197">
        <f>IF($H5&lt;&gt;"",INDEX(PLZ!$B:$B,MATCH($H5,PLZ!$C:$C,0)),"")</f>
        <v>28</v>
      </c>
      <c r="S5" s="266"/>
      <c r="T5" s="265"/>
      <c r="U5" s="267" t="s">
        <v>71</v>
      </c>
      <c r="V5" s="310" t="str">
        <f>IF($U5&lt;&gt;"SZ",_xludf.Formula(V5), "+")</f>
        <v>+</v>
      </c>
      <c r="W5" s="197" t="str">
        <f>IF($U5&lt;&gt;"SZ",_xludf.Formula(W5), "+++++++++++++++++")</f>
        <v>+++++++++++++++++</v>
      </c>
      <c r="X5" s="268"/>
      <c r="Y5" s="197" t="str">
        <f t="shared" si="3"/>
        <v>TG</v>
      </c>
      <c r="Z5" s="280" t="str">
        <f t="shared" si="4"/>
        <v>42</v>
      </c>
      <c r="AA5" s="197"/>
      <c r="AB5" s="269" t="str">
        <f t="shared" si="5"/>
        <v>1900.01.02</v>
      </c>
      <c r="AC5" s="207"/>
      <c r="AD5" s="208"/>
      <c r="AE5" s="208"/>
      <c r="AF5" s="209"/>
      <c r="AG5" s="210"/>
      <c r="AH5" s="211"/>
      <c r="AI5" s="211"/>
      <c r="AJ5" s="213"/>
      <c r="AK5" s="213"/>
      <c r="AL5" s="213"/>
      <c r="AM5" s="213"/>
      <c r="AN5" s="214"/>
      <c r="AO5" s="215"/>
      <c r="AP5" s="210"/>
      <c r="AQ5" s="210"/>
      <c r="AR5" s="214"/>
      <c r="AS5" s="214"/>
      <c r="AT5" s="216"/>
      <c r="AW5" s="218"/>
      <c r="BA5" s="219"/>
    </row>
    <row r="6" spans="1:16175" s="217" customFormat="1" ht="20.100000000000001" customHeight="1">
      <c r="A6" s="237">
        <v>1</v>
      </c>
      <c r="B6" s="197" t="s">
        <v>79</v>
      </c>
      <c r="C6" s="240" t="s">
        <v>59</v>
      </c>
      <c r="D6" s="204" t="s">
        <v>86</v>
      </c>
      <c r="E6" s="198" t="s">
        <v>87</v>
      </c>
      <c r="F6" s="200" t="s">
        <v>124</v>
      </c>
      <c r="G6" s="197">
        <f>IF($H6&lt;&gt;"",INDEX(PLZ!$A:$A,MATCH($H6,PLZ!$C:$C,0)),"")</f>
        <v>53120</v>
      </c>
      <c r="H6" s="314" t="s">
        <v>88</v>
      </c>
      <c r="I6" s="200"/>
      <c r="J6" s="205"/>
      <c r="K6" s="205">
        <v>2</v>
      </c>
      <c r="L6" s="205">
        <v>2</v>
      </c>
      <c r="M6" s="279"/>
      <c r="N6" s="288">
        <v>4</v>
      </c>
      <c r="O6" s="157" t="str">
        <f t="shared" ca="1" si="0"/>
        <v/>
      </c>
      <c r="P6" s="203" t="str">
        <f t="shared" ca="1" si="1"/>
        <v/>
      </c>
      <c r="Q6" s="203">
        <f t="shared" ca="1" si="2"/>
        <v>119</v>
      </c>
      <c r="R6" s="197">
        <f>IF($H6&lt;&gt;"",INDEX(PLZ!$B:$B,MATCH($H6,PLZ!$C:$C,0)),"")</f>
        <v>28</v>
      </c>
      <c r="S6" s="266"/>
      <c r="T6" s="265"/>
      <c r="U6" s="267"/>
      <c r="V6" s="310" t="e">
        <f ca="1">IF($U6&lt;&gt;"SZ",_xludf.Formula(V6), "+")</f>
        <v>#NAME?</v>
      </c>
      <c r="W6" s="197" t="e">
        <f ca="1">IF($U6&lt;&gt;"SZ",_xludf.Formula(W6), "+++++++++++++++++")</f>
        <v>#NAME?</v>
      </c>
      <c r="X6" s="268"/>
      <c r="Y6" s="197" t="str">
        <f t="shared" si="3"/>
        <v>WG</v>
      </c>
      <c r="Z6" s="280" t="str">
        <f t="shared" si="4"/>
        <v>84</v>
      </c>
      <c r="AA6" s="197"/>
      <c r="AB6" s="269" t="str">
        <f t="shared" si="5"/>
        <v/>
      </c>
      <c r="AC6" s="207"/>
      <c r="AD6" s="208"/>
      <c r="AE6" s="208"/>
      <c r="AF6" s="209"/>
      <c r="AG6" s="210"/>
      <c r="AH6" s="211"/>
      <c r="AI6" s="211"/>
      <c r="AJ6" s="213"/>
      <c r="AK6" s="213"/>
      <c r="AL6" s="213"/>
      <c r="AM6" s="213"/>
      <c r="AN6" s="214"/>
      <c r="AO6" s="215"/>
      <c r="AP6" s="210"/>
      <c r="AQ6" s="210"/>
      <c r="AR6" s="214"/>
      <c r="AS6" s="214"/>
      <c r="AT6" s="216"/>
      <c r="AW6" s="218"/>
      <c r="BA6" s="219"/>
    </row>
    <row r="7" spans="1:16175" s="217" customFormat="1" ht="20.100000000000001" customHeight="1">
      <c r="A7" s="236">
        <v>2</v>
      </c>
      <c r="B7" s="197">
        <v>99391</v>
      </c>
      <c r="C7" s="240" t="s">
        <v>17</v>
      </c>
      <c r="D7" s="204" t="s">
        <v>89</v>
      </c>
      <c r="E7" s="198" t="s">
        <v>90</v>
      </c>
      <c r="F7" s="200" t="s">
        <v>91</v>
      </c>
      <c r="G7" s="197">
        <f>IF($H7&lt;&gt;"",INDEX(PLZ!$A:$A,MATCH($H7,PLZ!$C:$C,0)),"")</f>
        <v>53120</v>
      </c>
      <c r="H7" s="201" t="s">
        <v>63</v>
      </c>
      <c r="I7" s="200" t="s">
        <v>92</v>
      </c>
      <c r="J7" s="205">
        <v>16058</v>
      </c>
      <c r="K7" s="205">
        <v>34310</v>
      </c>
      <c r="L7" s="205"/>
      <c r="M7" s="279"/>
      <c r="N7" s="288">
        <v>7</v>
      </c>
      <c r="O7" s="157" t="str">
        <f t="shared" ca="1" si="0"/>
        <v/>
      </c>
      <c r="P7" s="203">
        <f t="shared" ca="1" si="1"/>
        <v>75</v>
      </c>
      <c r="Q7" s="203">
        <f t="shared" ca="1" si="2"/>
        <v>25</v>
      </c>
      <c r="R7" s="197">
        <f>IF($H7&lt;&gt;"",INDEX(PLZ!$B:$B,MATCH($H7,PLZ!$C:$C,0)),"")</f>
        <v>28</v>
      </c>
      <c r="S7" s="266"/>
      <c r="T7" s="265"/>
      <c r="U7" s="267"/>
      <c r="V7" s="310" t="e">
        <f ca="1">IF($U7&lt;&gt;"SZ",_xludf.Formula(V7), "+")</f>
        <v>#NAME?</v>
      </c>
      <c r="W7" s="197" t="e">
        <f ca="1">IF($U7&lt;&gt;"SZ",_xludf.Formula(W7), "+++++++++++++++++")</f>
        <v>#NAME?</v>
      </c>
      <c r="X7" s="268"/>
      <c r="Y7" s="197" t="str">
        <f t="shared" si="3"/>
        <v>WG</v>
      </c>
      <c r="Z7" s="280" t="str">
        <f t="shared" si="4"/>
        <v>84</v>
      </c>
      <c r="AA7" s="197"/>
      <c r="AB7" s="269" t="str">
        <f t="shared" si="5"/>
        <v/>
      </c>
      <c r="AC7" s="225"/>
      <c r="AD7" s="208"/>
      <c r="AE7" s="208"/>
      <c r="AF7" s="209"/>
      <c r="AG7" s="210"/>
      <c r="AH7" s="211"/>
      <c r="AI7" s="221"/>
      <c r="AJ7" s="213"/>
      <c r="AK7" s="213"/>
      <c r="AL7" s="222"/>
      <c r="AM7" s="213"/>
      <c r="AN7" s="210"/>
      <c r="AO7" s="215"/>
      <c r="AP7" s="210"/>
      <c r="AQ7" s="210"/>
      <c r="AR7" s="214"/>
      <c r="AS7" s="214"/>
      <c r="AT7" s="216"/>
      <c r="BA7" s="219"/>
      <c r="BB7" s="226"/>
      <c r="BC7" s="226"/>
      <c r="BD7" s="226"/>
      <c r="BE7" s="226"/>
      <c r="BF7" s="226"/>
      <c r="BG7" s="226"/>
      <c r="BH7" s="226"/>
      <c r="BI7" s="226"/>
      <c r="BJ7" s="226"/>
      <c r="BK7" s="226"/>
      <c r="BL7" s="226"/>
      <c r="BM7" s="226"/>
      <c r="BN7" s="226"/>
      <c r="BO7" s="226"/>
      <c r="BP7" s="226"/>
      <c r="BQ7" s="226"/>
      <c r="BR7" s="226"/>
      <c r="BS7" s="226"/>
      <c r="BT7" s="226"/>
      <c r="BU7" s="226"/>
      <c r="BV7" s="226"/>
      <c r="BW7" s="226"/>
      <c r="BX7" s="226"/>
      <c r="BY7" s="226"/>
      <c r="BZ7" s="226"/>
      <c r="CA7" s="226"/>
      <c r="CB7" s="226"/>
      <c r="CC7" s="226"/>
      <c r="CD7" s="226"/>
      <c r="CE7" s="226"/>
      <c r="CF7" s="226"/>
      <c r="CG7" s="226"/>
      <c r="CH7" s="226"/>
      <c r="CI7" s="226"/>
      <c r="CJ7" s="226"/>
      <c r="CK7" s="226"/>
      <c r="CL7" s="226"/>
      <c r="CM7" s="226"/>
      <c r="CN7" s="226"/>
      <c r="CO7" s="226"/>
      <c r="CP7" s="226"/>
      <c r="CQ7" s="226"/>
      <c r="CR7" s="226"/>
      <c r="CS7" s="226"/>
      <c r="CT7" s="226"/>
      <c r="CU7" s="226"/>
      <c r="CV7" s="226"/>
      <c r="CW7" s="226"/>
      <c r="CX7" s="226"/>
      <c r="CY7" s="226"/>
      <c r="CZ7" s="226"/>
      <c r="DA7" s="226"/>
      <c r="DB7" s="226"/>
      <c r="DC7" s="226"/>
      <c r="DD7" s="226"/>
      <c r="DE7" s="226"/>
      <c r="DF7" s="226"/>
      <c r="DG7" s="226"/>
      <c r="DH7" s="226"/>
      <c r="DI7" s="226"/>
      <c r="DJ7" s="226"/>
      <c r="DK7" s="226"/>
      <c r="DL7" s="226"/>
      <c r="DM7" s="226"/>
      <c r="DN7" s="226"/>
      <c r="DO7" s="226"/>
      <c r="DP7" s="226"/>
      <c r="DQ7" s="226"/>
      <c r="DR7" s="226"/>
      <c r="DS7" s="226"/>
      <c r="DT7" s="226"/>
      <c r="DU7" s="226"/>
      <c r="DV7" s="226"/>
      <c r="DW7" s="226"/>
      <c r="DX7" s="226"/>
      <c r="DY7" s="226"/>
      <c r="DZ7" s="226"/>
      <c r="EA7" s="226"/>
      <c r="EB7" s="226"/>
      <c r="EC7" s="226"/>
      <c r="ED7" s="226"/>
      <c r="EE7" s="226"/>
      <c r="EF7" s="226"/>
      <c r="EG7" s="226"/>
      <c r="EH7" s="226"/>
      <c r="EI7" s="226"/>
      <c r="EJ7" s="226"/>
      <c r="EK7" s="226"/>
      <c r="EL7" s="226"/>
      <c r="EM7" s="226"/>
      <c r="EN7" s="226"/>
      <c r="EO7" s="226"/>
      <c r="EP7" s="226"/>
      <c r="EQ7" s="226"/>
      <c r="ER7" s="226"/>
      <c r="ES7" s="226"/>
      <c r="ET7" s="226"/>
      <c r="EU7" s="226"/>
      <c r="EV7" s="226"/>
      <c r="EW7" s="226"/>
      <c r="EX7" s="226"/>
      <c r="EY7" s="226"/>
      <c r="EZ7" s="226"/>
      <c r="FA7" s="226"/>
      <c r="FB7" s="226"/>
      <c r="FC7" s="226"/>
      <c r="FD7" s="226"/>
      <c r="FE7" s="226"/>
      <c r="FF7" s="226"/>
      <c r="FG7" s="226"/>
      <c r="FH7" s="226"/>
      <c r="FI7" s="226"/>
      <c r="FJ7" s="226"/>
      <c r="FK7" s="226"/>
      <c r="FL7" s="226"/>
      <c r="FM7" s="226"/>
      <c r="FN7" s="226"/>
      <c r="FO7" s="226"/>
      <c r="FP7" s="226"/>
      <c r="FQ7" s="226"/>
      <c r="FR7" s="226"/>
      <c r="FS7" s="226"/>
      <c r="FT7" s="226"/>
      <c r="FU7" s="226"/>
      <c r="FV7" s="226"/>
      <c r="FW7" s="226"/>
      <c r="FX7" s="226"/>
      <c r="FY7" s="226"/>
      <c r="FZ7" s="226"/>
      <c r="GA7" s="226"/>
      <c r="GB7" s="226"/>
      <c r="GC7" s="226"/>
      <c r="GD7" s="226"/>
      <c r="GE7" s="226"/>
      <c r="GF7" s="226"/>
      <c r="GG7" s="226"/>
      <c r="GH7" s="226"/>
      <c r="GI7" s="226"/>
      <c r="GJ7" s="226"/>
      <c r="GK7" s="226"/>
      <c r="GL7" s="226"/>
      <c r="GM7" s="226"/>
      <c r="GN7" s="226"/>
      <c r="GO7" s="226"/>
      <c r="GP7" s="226"/>
      <c r="GQ7" s="226"/>
      <c r="GR7" s="226"/>
      <c r="GS7" s="226"/>
      <c r="GT7" s="226"/>
      <c r="GU7" s="226"/>
      <c r="GV7" s="226"/>
      <c r="GW7" s="226"/>
      <c r="GX7" s="226"/>
      <c r="GY7" s="226"/>
      <c r="GZ7" s="226"/>
      <c r="HA7" s="226"/>
      <c r="HB7" s="226"/>
      <c r="HC7" s="226"/>
      <c r="HD7" s="226"/>
      <c r="HE7" s="226"/>
      <c r="HF7" s="226"/>
      <c r="HG7" s="226"/>
      <c r="HH7" s="226"/>
      <c r="HI7" s="226"/>
      <c r="HJ7" s="226"/>
      <c r="HK7" s="226"/>
      <c r="HL7" s="226"/>
      <c r="HM7" s="226"/>
      <c r="HN7" s="226"/>
      <c r="HO7" s="226"/>
      <c r="HP7" s="226"/>
      <c r="HQ7" s="226"/>
      <c r="HR7" s="226"/>
      <c r="HS7" s="226"/>
      <c r="HT7" s="226"/>
      <c r="HU7" s="226"/>
      <c r="HV7" s="226"/>
      <c r="HW7" s="226"/>
      <c r="HX7" s="226"/>
      <c r="HY7" s="226"/>
      <c r="HZ7" s="226"/>
      <c r="IA7" s="226"/>
      <c r="IB7" s="226"/>
      <c r="IC7" s="226"/>
      <c r="ID7" s="226"/>
      <c r="IE7" s="226"/>
      <c r="IF7" s="226"/>
      <c r="IG7" s="226"/>
      <c r="IH7" s="226"/>
      <c r="II7" s="226"/>
      <c r="IJ7" s="226"/>
      <c r="IK7" s="226"/>
      <c r="IL7" s="226"/>
      <c r="IM7" s="226"/>
      <c r="IN7" s="226"/>
      <c r="IO7" s="226"/>
      <c r="IP7" s="226"/>
      <c r="IQ7" s="226"/>
      <c r="IR7" s="226"/>
      <c r="IS7" s="226"/>
      <c r="IT7" s="226"/>
      <c r="IU7" s="226"/>
      <c r="IV7" s="226"/>
      <c r="IW7" s="226"/>
      <c r="IX7" s="226"/>
      <c r="IY7" s="226"/>
      <c r="IZ7" s="226"/>
      <c r="JA7" s="226"/>
      <c r="JB7" s="226"/>
      <c r="JC7" s="226"/>
      <c r="JD7" s="226"/>
      <c r="JE7" s="226"/>
      <c r="JF7" s="226"/>
      <c r="JG7" s="226"/>
      <c r="JH7" s="226"/>
      <c r="JI7" s="226"/>
      <c r="JJ7" s="226"/>
      <c r="JK7" s="226"/>
      <c r="JL7" s="226"/>
      <c r="JM7" s="226"/>
      <c r="JN7" s="226"/>
      <c r="JO7" s="226"/>
      <c r="JP7" s="226"/>
      <c r="JQ7" s="226"/>
      <c r="JR7" s="226"/>
      <c r="JS7" s="226"/>
      <c r="JT7" s="226"/>
      <c r="JU7" s="226"/>
      <c r="JV7" s="226"/>
      <c r="JW7" s="226"/>
      <c r="JX7" s="226"/>
      <c r="JY7" s="226"/>
      <c r="JZ7" s="226"/>
      <c r="KA7" s="226"/>
      <c r="KB7" s="226"/>
      <c r="KC7" s="226"/>
      <c r="KD7" s="226"/>
      <c r="KE7" s="226"/>
      <c r="KF7" s="226"/>
      <c r="KG7" s="226"/>
      <c r="KH7" s="226"/>
      <c r="KI7" s="226"/>
      <c r="KJ7" s="226"/>
      <c r="KK7" s="226"/>
      <c r="KL7" s="226"/>
      <c r="KM7" s="226"/>
      <c r="KN7" s="226"/>
      <c r="KO7" s="226"/>
      <c r="KP7" s="226"/>
      <c r="KQ7" s="226"/>
      <c r="KR7" s="226"/>
      <c r="KS7" s="226"/>
      <c r="KT7" s="226"/>
      <c r="KU7" s="226"/>
      <c r="KV7" s="226"/>
      <c r="KW7" s="226"/>
      <c r="KX7" s="226"/>
      <c r="KY7" s="226"/>
      <c r="KZ7" s="226"/>
      <c r="LA7" s="226"/>
      <c r="LB7" s="226"/>
      <c r="LC7" s="226"/>
      <c r="LD7" s="226"/>
      <c r="LE7" s="226"/>
      <c r="LF7" s="226"/>
      <c r="LG7" s="226"/>
      <c r="LH7" s="226"/>
      <c r="LI7" s="226"/>
      <c r="LJ7" s="226"/>
      <c r="LK7" s="226"/>
      <c r="LL7" s="226"/>
      <c r="LM7" s="226"/>
      <c r="LN7" s="226"/>
      <c r="LO7" s="226"/>
      <c r="LP7" s="226"/>
      <c r="LQ7" s="226"/>
      <c r="LR7" s="226"/>
      <c r="LS7" s="226"/>
      <c r="LT7" s="226"/>
      <c r="LU7" s="226"/>
      <c r="LV7" s="226"/>
      <c r="LW7" s="226"/>
      <c r="LX7" s="226"/>
      <c r="LY7" s="226"/>
      <c r="LZ7" s="226"/>
      <c r="MA7" s="226"/>
      <c r="MB7" s="226"/>
      <c r="MC7" s="226"/>
      <c r="MD7" s="226"/>
      <c r="ME7" s="226"/>
      <c r="MF7" s="226"/>
      <c r="MG7" s="226"/>
      <c r="MH7" s="226"/>
      <c r="MI7" s="226"/>
      <c r="MJ7" s="226"/>
      <c r="MK7" s="226"/>
      <c r="ML7" s="226"/>
      <c r="MM7" s="226"/>
      <c r="MN7" s="226"/>
      <c r="MO7" s="226"/>
      <c r="MP7" s="226"/>
      <c r="MQ7" s="226"/>
      <c r="MR7" s="226"/>
      <c r="MS7" s="226"/>
      <c r="MT7" s="226"/>
      <c r="MU7" s="226"/>
      <c r="MV7" s="226"/>
      <c r="MW7" s="226"/>
      <c r="MX7" s="226"/>
      <c r="MY7" s="226"/>
      <c r="MZ7" s="226"/>
      <c r="NA7" s="226"/>
      <c r="NB7" s="226"/>
      <c r="NC7" s="226"/>
      <c r="ND7" s="226"/>
      <c r="NE7" s="226"/>
      <c r="NF7" s="226"/>
      <c r="NG7" s="226"/>
      <c r="NH7" s="226"/>
      <c r="NI7" s="226"/>
      <c r="NJ7" s="226"/>
      <c r="NK7" s="226"/>
      <c r="NL7" s="226"/>
      <c r="NM7" s="226"/>
      <c r="NN7" s="226"/>
      <c r="NO7" s="226"/>
      <c r="NP7" s="226"/>
      <c r="NQ7" s="226"/>
      <c r="NR7" s="226"/>
      <c r="NS7" s="226"/>
      <c r="NT7" s="226"/>
      <c r="NU7" s="226"/>
      <c r="NV7" s="226"/>
      <c r="NW7" s="226"/>
      <c r="NX7" s="226"/>
      <c r="NY7" s="226"/>
      <c r="NZ7" s="226"/>
      <c r="OA7" s="226"/>
      <c r="OB7" s="226"/>
      <c r="OC7" s="226"/>
      <c r="OD7" s="226"/>
      <c r="OE7" s="226"/>
      <c r="OF7" s="226"/>
      <c r="OG7" s="226"/>
      <c r="OH7" s="226"/>
      <c r="OI7" s="226"/>
      <c r="OJ7" s="226"/>
      <c r="OK7" s="226"/>
      <c r="OL7" s="226"/>
      <c r="OM7" s="226"/>
      <c r="ON7" s="226"/>
      <c r="OO7" s="226"/>
      <c r="OP7" s="226"/>
      <c r="OQ7" s="226"/>
      <c r="OR7" s="226"/>
      <c r="OS7" s="226"/>
      <c r="OT7" s="226"/>
      <c r="OU7" s="226"/>
      <c r="OV7" s="226"/>
      <c r="OW7" s="226"/>
      <c r="OX7" s="226"/>
      <c r="OY7" s="226"/>
      <c r="OZ7" s="226"/>
      <c r="PA7" s="226"/>
      <c r="PB7" s="226"/>
      <c r="PC7" s="226"/>
      <c r="PD7" s="226"/>
      <c r="PE7" s="226"/>
      <c r="PF7" s="226"/>
      <c r="PG7" s="226"/>
      <c r="PH7" s="226"/>
      <c r="PI7" s="226"/>
      <c r="PJ7" s="226"/>
      <c r="PK7" s="226"/>
      <c r="PL7" s="226"/>
      <c r="PM7" s="226"/>
      <c r="PN7" s="226"/>
      <c r="PO7" s="226"/>
      <c r="PP7" s="226"/>
      <c r="PQ7" s="226"/>
      <c r="PR7" s="226"/>
      <c r="PS7" s="226"/>
      <c r="PT7" s="226"/>
      <c r="PU7" s="226"/>
      <c r="PV7" s="226"/>
      <c r="PW7" s="226"/>
      <c r="PX7" s="226"/>
      <c r="PY7" s="226"/>
      <c r="PZ7" s="226"/>
      <c r="QA7" s="226"/>
      <c r="QB7" s="226"/>
      <c r="QC7" s="226"/>
      <c r="QD7" s="226"/>
      <c r="QE7" s="226"/>
      <c r="QF7" s="226"/>
      <c r="QG7" s="226"/>
      <c r="QH7" s="226"/>
      <c r="QI7" s="226"/>
      <c r="QJ7" s="226"/>
      <c r="QK7" s="226"/>
      <c r="QL7" s="226"/>
      <c r="QM7" s="226"/>
      <c r="QN7" s="226"/>
      <c r="QO7" s="226"/>
      <c r="QP7" s="226"/>
      <c r="QQ7" s="226"/>
      <c r="QR7" s="226"/>
      <c r="QS7" s="226"/>
      <c r="QT7" s="226"/>
      <c r="QU7" s="226"/>
      <c r="QV7" s="226"/>
      <c r="QW7" s="226"/>
      <c r="QX7" s="226"/>
      <c r="QY7" s="226"/>
      <c r="QZ7" s="226"/>
      <c r="RA7" s="226"/>
      <c r="RB7" s="226"/>
      <c r="RC7" s="226"/>
      <c r="RD7" s="226"/>
      <c r="RE7" s="226"/>
      <c r="RF7" s="226"/>
      <c r="RG7" s="226"/>
      <c r="RH7" s="226"/>
      <c r="RI7" s="226"/>
      <c r="RJ7" s="226"/>
      <c r="RK7" s="226"/>
      <c r="RL7" s="226"/>
      <c r="RM7" s="226"/>
      <c r="RN7" s="226"/>
      <c r="RO7" s="226"/>
      <c r="RP7" s="226"/>
      <c r="RQ7" s="226"/>
      <c r="RR7" s="226"/>
      <c r="RS7" s="226"/>
      <c r="RT7" s="226"/>
      <c r="RU7" s="226"/>
      <c r="RV7" s="226"/>
      <c r="RW7" s="226"/>
      <c r="RX7" s="226"/>
      <c r="RY7" s="226"/>
      <c r="RZ7" s="226"/>
      <c r="SA7" s="226"/>
      <c r="SB7" s="226"/>
      <c r="SC7" s="226"/>
      <c r="SD7" s="226"/>
      <c r="SE7" s="226"/>
      <c r="SF7" s="226"/>
      <c r="SG7" s="226"/>
      <c r="SH7" s="226"/>
      <c r="SI7" s="226"/>
      <c r="SJ7" s="226"/>
      <c r="SK7" s="226"/>
      <c r="SL7" s="226"/>
      <c r="SM7" s="226"/>
      <c r="SN7" s="226"/>
      <c r="SO7" s="226"/>
      <c r="SP7" s="226"/>
      <c r="SQ7" s="226"/>
      <c r="SR7" s="226"/>
      <c r="SS7" s="226"/>
      <c r="ST7" s="226"/>
      <c r="SU7" s="226"/>
      <c r="SV7" s="226"/>
      <c r="SW7" s="226"/>
      <c r="SX7" s="226"/>
      <c r="SY7" s="226"/>
      <c r="SZ7" s="226"/>
      <c r="TA7" s="226"/>
      <c r="TB7" s="226"/>
      <c r="TC7" s="226"/>
      <c r="TD7" s="226"/>
      <c r="TE7" s="226"/>
      <c r="TF7" s="226"/>
      <c r="TG7" s="226"/>
      <c r="TH7" s="226"/>
      <c r="TI7" s="226"/>
      <c r="TJ7" s="226"/>
      <c r="TK7" s="226"/>
      <c r="TL7" s="226"/>
      <c r="TM7" s="226"/>
      <c r="TN7" s="226"/>
      <c r="TO7" s="226"/>
      <c r="TP7" s="226"/>
      <c r="TQ7" s="226"/>
      <c r="TR7" s="226"/>
      <c r="TS7" s="226"/>
      <c r="TT7" s="226"/>
      <c r="TU7" s="226"/>
      <c r="TV7" s="226"/>
      <c r="TW7" s="226"/>
      <c r="TX7" s="226"/>
      <c r="TY7" s="226"/>
      <c r="TZ7" s="226"/>
      <c r="UA7" s="226"/>
      <c r="UB7" s="226"/>
      <c r="UC7" s="226"/>
      <c r="UD7" s="226"/>
      <c r="UE7" s="226"/>
      <c r="UF7" s="226"/>
      <c r="UG7" s="226"/>
      <c r="UH7" s="226"/>
      <c r="UI7" s="226"/>
      <c r="UJ7" s="226"/>
      <c r="UK7" s="226"/>
      <c r="UL7" s="226"/>
      <c r="UM7" s="226"/>
      <c r="UN7" s="226"/>
      <c r="UO7" s="226"/>
      <c r="UP7" s="226"/>
      <c r="UQ7" s="226"/>
      <c r="UR7" s="226"/>
      <c r="US7" s="226"/>
      <c r="UT7" s="226"/>
      <c r="UU7" s="226"/>
      <c r="UV7" s="226"/>
      <c r="UW7" s="226"/>
      <c r="UX7" s="226"/>
      <c r="UY7" s="226"/>
      <c r="UZ7" s="226"/>
      <c r="VA7" s="226"/>
      <c r="VB7" s="226"/>
      <c r="VC7" s="226"/>
      <c r="VD7" s="226"/>
      <c r="VE7" s="226"/>
      <c r="VF7" s="226"/>
      <c r="VG7" s="226"/>
      <c r="VH7" s="226"/>
      <c r="VI7" s="226"/>
      <c r="VJ7" s="226"/>
      <c r="VK7" s="226"/>
      <c r="VL7" s="226"/>
      <c r="VM7" s="226"/>
      <c r="VN7" s="226"/>
      <c r="VO7" s="226"/>
      <c r="VP7" s="226"/>
      <c r="VQ7" s="226"/>
      <c r="VR7" s="226"/>
      <c r="VS7" s="226"/>
      <c r="VT7" s="226"/>
      <c r="VU7" s="226"/>
      <c r="VV7" s="226"/>
      <c r="VW7" s="226"/>
      <c r="VX7" s="226"/>
      <c r="VY7" s="226"/>
      <c r="VZ7" s="226"/>
      <c r="WA7" s="226"/>
      <c r="WB7" s="226"/>
      <c r="WC7" s="226"/>
      <c r="WD7" s="226"/>
      <c r="WE7" s="226"/>
      <c r="WF7" s="226"/>
      <c r="WG7" s="226"/>
      <c r="WH7" s="226"/>
      <c r="WI7" s="226"/>
      <c r="WJ7" s="226"/>
      <c r="WK7" s="226"/>
      <c r="WL7" s="226"/>
      <c r="WM7" s="226"/>
      <c r="WN7" s="226"/>
      <c r="WO7" s="226"/>
      <c r="WP7" s="226"/>
      <c r="WQ7" s="226"/>
      <c r="WR7" s="226"/>
      <c r="WS7" s="226"/>
      <c r="WT7" s="226"/>
      <c r="WU7" s="226"/>
      <c r="WV7" s="226"/>
      <c r="WW7" s="226"/>
      <c r="WX7" s="226"/>
      <c r="WY7" s="226"/>
      <c r="WZ7" s="226"/>
      <c r="XA7" s="226"/>
      <c r="XB7" s="226"/>
      <c r="XC7" s="226"/>
      <c r="XD7" s="226"/>
      <c r="XE7" s="226"/>
      <c r="XF7" s="226"/>
      <c r="XG7" s="226"/>
      <c r="XH7" s="226"/>
      <c r="XI7" s="226"/>
      <c r="XJ7" s="226"/>
      <c r="XK7" s="226"/>
      <c r="XL7" s="226"/>
      <c r="XM7" s="226"/>
      <c r="XN7" s="226"/>
      <c r="XO7" s="226"/>
      <c r="XP7" s="226"/>
      <c r="XQ7" s="226"/>
      <c r="XR7" s="226"/>
      <c r="XS7" s="226"/>
      <c r="XT7" s="226"/>
      <c r="XU7" s="226"/>
      <c r="XV7" s="226"/>
      <c r="XW7" s="226"/>
      <c r="XX7" s="226"/>
      <c r="XY7" s="226"/>
      <c r="XZ7" s="226"/>
      <c r="YA7" s="226"/>
      <c r="YB7" s="226"/>
      <c r="YC7" s="226"/>
      <c r="YD7" s="226"/>
      <c r="YE7" s="226"/>
      <c r="YF7" s="226"/>
      <c r="YG7" s="226"/>
      <c r="YH7" s="226"/>
      <c r="YI7" s="226"/>
      <c r="YJ7" s="226"/>
      <c r="YK7" s="226"/>
      <c r="YL7" s="226"/>
      <c r="YM7" s="226"/>
      <c r="YN7" s="226"/>
      <c r="YO7" s="226"/>
      <c r="YP7" s="226"/>
      <c r="YQ7" s="226"/>
      <c r="YR7" s="226"/>
      <c r="YS7" s="226"/>
      <c r="YT7" s="226"/>
      <c r="YU7" s="226"/>
      <c r="YV7" s="226"/>
      <c r="YW7" s="226"/>
      <c r="YX7" s="226"/>
      <c r="YY7" s="226"/>
      <c r="YZ7" s="226"/>
      <c r="ZA7" s="226"/>
      <c r="ZB7" s="226"/>
      <c r="ZC7" s="226"/>
      <c r="ZD7" s="226"/>
      <c r="ZE7" s="226"/>
      <c r="ZF7" s="226"/>
      <c r="ZG7" s="226"/>
      <c r="ZH7" s="226"/>
      <c r="ZI7" s="226"/>
      <c r="ZJ7" s="226"/>
      <c r="ZK7" s="226"/>
      <c r="ZL7" s="226"/>
      <c r="ZM7" s="226"/>
      <c r="ZN7" s="226"/>
      <c r="ZO7" s="226"/>
      <c r="ZP7" s="226"/>
      <c r="ZQ7" s="226"/>
      <c r="ZR7" s="226"/>
      <c r="ZS7" s="226"/>
      <c r="ZT7" s="226"/>
      <c r="ZU7" s="226"/>
      <c r="ZV7" s="226"/>
      <c r="ZW7" s="226"/>
      <c r="ZX7" s="226"/>
      <c r="ZY7" s="226"/>
      <c r="ZZ7" s="226"/>
      <c r="AAA7" s="226"/>
      <c r="AAB7" s="226"/>
      <c r="AAC7" s="226"/>
      <c r="AAD7" s="226"/>
      <c r="AAE7" s="226"/>
      <c r="AAF7" s="226"/>
      <c r="AAG7" s="226"/>
      <c r="AAH7" s="226"/>
      <c r="AAI7" s="226"/>
      <c r="AAJ7" s="226"/>
      <c r="AAK7" s="226"/>
      <c r="AAL7" s="226"/>
      <c r="AAM7" s="226"/>
      <c r="AAN7" s="226"/>
      <c r="AAO7" s="226"/>
      <c r="AAP7" s="226"/>
      <c r="AAQ7" s="226"/>
      <c r="AAR7" s="226"/>
      <c r="AAS7" s="226"/>
      <c r="AAT7" s="226"/>
      <c r="AAU7" s="226"/>
      <c r="AAV7" s="226"/>
      <c r="AAW7" s="226"/>
      <c r="AAX7" s="226"/>
      <c r="AAY7" s="226"/>
      <c r="AAZ7" s="226"/>
      <c r="ABA7" s="226"/>
      <c r="ABB7" s="226"/>
      <c r="ABC7" s="226"/>
      <c r="ABD7" s="226"/>
      <c r="ABE7" s="226"/>
      <c r="ABF7" s="226"/>
      <c r="ABG7" s="226"/>
      <c r="ABH7" s="226"/>
      <c r="ABI7" s="226"/>
      <c r="ABJ7" s="226"/>
      <c r="ABK7" s="226"/>
      <c r="ABL7" s="226"/>
      <c r="ABM7" s="226"/>
      <c r="ABN7" s="226"/>
      <c r="ABO7" s="226"/>
      <c r="ABP7" s="226"/>
      <c r="ABQ7" s="226"/>
      <c r="ABR7" s="226"/>
      <c r="ABS7" s="226"/>
      <c r="ABT7" s="226"/>
      <c r="ABU7" s="226"/>
      <c r="ABV7" s="226"/>
      <c r="ABW7" s="226"/>
      <c r="ABX7" s="226"/>
      <c r="ABY7" s="226"/>
      <c r="ABZ7" s="226"/>
      <c r="ACA7" s="226"/>
      <c r="ACB7" s="226"/>
      <c r="ACC7" s="226"/>
      <c r="ACD7" s="226"/>
      <c r="ACE7" s="226"/>
      <c r="ACF7" s="226"/>
      <c r="ACG7" s="226"/>
      <c r="ACH7" s="226"/>
      <c r="ACI7" s="226"/>
      <c r="ACJ7" s="226"/>
      <c r="ACK7" s="226"/>
      <c r="ACL7" s="226"/>
      <c r="ACM7" s="226"/>
      <c r="ACN7" s="226"/>
      <c r="ACO7" s="226"/>
      <c r="ACP7" s="226"/>
      <c r="ACQ7" s="226"/>
      <c r="ACR7" s="226"/>
      <c r="ACS7" s="226"/>
      <c r="ACT7" s="226"/>
      <c r="ACU7" s="226"/>
      <c r="ACV7" s="226"/>
      <c r="ACW7" s="226"/>
      <c r="ACX7" s="226"/>
      <c r="ACY7" s="226"/>
      <c r="ACZ7" s="226"/>
      <c r="ADA7" s="226"/>
      <c r="ADB7" s="226"/>
      <c r="ADC7" s="226"/>
      <c r="ADD7" s="226"/>
      <c r="ADE7" s="226"/>
      <c r="ADF7" s="226"/>
      <c r="ADG7" s="226"/>
      <c r="ADH7" s="226"/>
      <c r="ADI7" s="226"/>
      <c r="ADJ7" s="226"/>
      <c r="ADK7" s="226"/>
      <c r="ADL7" s="226"/>
      <c r="ADM7" s="226"/>
      <c r="ADN7" s="226"/>
      <c r="ADO7" s="226"/>
      <c r="ADP7" s="226"/>
      <c r="ADQ7" s="226"/>
      <c r="ADR7" s="226"/>
      <c r="ADS7" s="226"/>
      <c r="ADT7" s="226"/>
      <c r="ADU7" s="226"/>
      <c r="ADV7" s="226"/>
      <c r="ADW7" s="226"/>
      <c r="ADX7" s="226"/>
      <c r="ADY7" s="226"/>
      <c r="ADZ7" s="226"/>
      <c r="AEA7" s="226"/>
      <c r="AEB7" s="226"/>
      <c r="AEC7" s="226"/>
      <c r="AED7" s="226"/>
      <c r="AEE7" s="226"/>
      <c r="AEF7" s="226"/>
      <c r="AEG7" s="226"/>
      <c r="AEH7" s="226"/>
      <c r="AEI7" s="226"/>
      <c r="AEJ7" s="226"/>
      <c r="AEK7" s="226"/>
      <c r="AEL7" s="226"/>
      <c r="AEM7" s="226"/>
      <c r="AEN7" s="226"/>
      <c r="AEO7" s="226"/>
      <c r="AEP7" s="226"/>
      <c r="AEQ7" s="226"/>
      <c r="AER7" s="226"/>
      <c r="AES7" s="226"/>
      <c r="AET7" s="226"/>
      <c r="AEU7" s="226"/>
      <c r="AEV7" s="226"/>
      <c r="AEW7" s="226"/>
      <c r="AEX7" s="226"/>
      <c r="AEY7" s="226"/>
      <c r="AEZ7" s="226"/>
      <c r="AFA7" s="226"/>
      <c r="AFB7" s="226"/>
      <c r="AFC7" s="226"/>
      <c r="AFD7" s="226"/>
      <c r="AFE7" s="226"/>
      <c r="AFF7" s="226"/>
      <c r="AFG7" s="226"/>
      <c r="AFH7" s="226"/>
      <c r="AFI7" s="226"/>
      <c r="AFJ7" s="226"/>
      <c r="AFK7" s="226"/>
      <c r="AFL7" s="226"/>
      <c r="AFM7" s="226"/>
      <c r="AFN7" s="226"/>
      <c r="AFO7" s="226"/>
      <c r="AFP7" s="226"/>
      <c r="AFQ7" s="226"/>
      <c r="AFR7" s="226"/>
      <c r="AFS7" s="226"/>
      <c r="AFT7" s="226"/>
      <c r="AFU7" s="226"/>
      <c r="AFV7" s="226"/>
      <c r="AFW7" s="226"/>
      <c r="AFX7" s="226"/>
      <c r="AFY7" s="226"/>
      <c r="AFZ7" s="226"/>
      <c r="AGA7" s="226"/>
      <c r="AGB7" s="226"/>
      <c r="AGC7" s="226"/>
      <c r="AGD7" s="226"/>
      <c r="AGE7" s="226"/>
      <c r="AGF7" s="226"/>
      <c r="AGG7" s="226"/>
      <c r="AGH7" s="226"/>
      <c r="AGI7" s="226"/>
      <c r="AGJ7" s="226"/>
      <c r="AGK7" s="226"/>
      <c r="AGL7" s="226"/>
      <c r="AGM7" s="226"/>
      <c r="AGN7" s="226"/>
      <c r="AGO7" s="226"/>
      <c r="AGP7" s="226"/>
      <c r="AGQ7" s="226"/>
      <c r="AGR7" s="226"/>
      <c r="AGS7" s="226"/>
      <c r="AGT7" s="226"/>
      <c r="AGU7" s="226"/>
      <c r="AGV7" s="226"/>
      <c r="AGW7" s="226"/>
      <c r="AGX7" s="226"/>
      <c r="AGY7" s="226"/>
      <c r="AGZ7" s="226"/>
      <c r="AHA7" s="226"/>
      <c r="AHB7" s="226"/>
      <c r="AHC7" s="226"/>
      <c r="AHD7" s="226"/>
      <c r="AHE7" s="226"/>
      <c r="AHF7" s="226"/>
      <c r="AHG7" s="226"/>
      <c r="AHH7" s="226"/>
      <c r="AHI7" s="226"/>
      <c r="AHJ7" s="226"/>
      <c r="AHK7" s="226"/>
      <c r="AHL7" s="226"/>
      <c r="AHM7" s="226"/>
      <c r="AHN7" s="226"/>
      <c r="AHO7" s="226"/>
      <c r="AHP7" s="226"/>
      <c r="AHQ7" s="226"/>
      <c r="AHR7" s="226"/>
      <c r="AHS7" s="226"/>
      <c r="AHT7" s="226"/>
      <c r="AHU7" s="226"/>
      <c r="AHV7" s="226"/>
      <c r="AHW7" s="226"/>
      <c r="AHX7" s="226"/>
      <c r="AHY7" s="226"/>
      <c r="AHZ7" s="226"/>
      <c r="AIA7" s="226"/>
      <c r="AIB7" s="226"/>
      <c r="AIC7" s="226"/>
      <c r="AID7" s="226"/>
      <c r="AIE7" s="226"/>
      <c r="AIF7" s="226"/>
      <c r="AIG7" s="226"/>
      <c r="AIH7" s="226"/>
      <c r="AII7" s="226"/>
      <c r="AIJ7" s="226"/>
      <c r="AIK7" s="226"/>
      <c r="AIL7" s="226"/>
      <c r="AIM7" s="226"/>
      <c r="AIN7" s="226"/>
      <c r="AIO7" s="226"/>
      <c r="AIP7" s="226"/>
      <c r="AIQ7" s="226"/>
      <c r="AIR7" s="226"/>
      <c r="AIS7" s="226"/>
      <c r="AIT7" s="226"/>
      <c r="AIU7" s="226"/>
      <c r="AIV7" s="226"/>
      <c r="AIW7" s="226"/>
      <c r="AIX7" s="226"/>
      <c r="AIY7" s="226"/>
      <c r="AIZ7" s="226"/>
      <c r="AJA7" s="226"/>
      <c r="AJB7" s="226"/>
      <c r="AJC7" s="226"/>
      <c r="AJD7" s="226"/>
      <c r="AJE7" s="226"/>
      <c r="AJF7" s="226"/>
      <c r="AJG7" s="226"/>
      <c r="AJH7" s="226"/>
      <c r="AJI7" s="226"/>
      <c r="AJJ7" s="226"/>
      <c r="AJK7" s="226"/>
      <c r="AJL7" s="226"/>
      <c r="AJM7" s="226"/>
      <c r="AJN7" s="226"/>
      <c r="AJO7" s="226"/>
      <c r="AJP7" s="226"/>
      <c r="AJQ7" s="226"/>
      <c r="AJR7" s="226"/>
      <c r="AJS7" s="226"/>
      <c r="AJT7" s="226"/>
      <c r="AJU7" s="226"/>
      <c r="AJV7" s="226"/>
      <c r="AJW7" s="226"/>
      <c r="AJX7" s="226"/>
      <c r="AJY7" s="226"/>
      <c r="AJZ7" s="226"/>
      <c r="AKA7" s="226"/>
      <c r="AKB7" s="226"/>
      <c r="AKC7" s="226"/>
      <c r="AKD7" s="226"/>
      <c r="AKE7" s="226"/>
      <c r="AKF7" s="226"/>
      <c r="AKG7" s="226"/>
      <c r="AKH7" s="226"/>
      <c r="AKI7" s="226"/>
      <c r="AKJ7" s="226"/>
      <c r="AKK7" s="226"/>
      <c r="AKL7" s="226"/>
      <c r="AKM7" s="226"/>
      <c r="AKN7" s="226"/>
      <c r="AKO7" s="226"/>
      <c r="AKP7" s="226"/>
      <c r="AKQ7" s="226"/>
      <c r="AKR7" s="226"/>
      <c r="AKS7" s="226"/>
      <c r="AKT7" s="226"/>
      <c r="AKU7" s="226"/>
      <c r="AKV7" s="226"/>
      <c r="AKW7" s="226"/>
      <c r="AKX7" s="226"/>
      <c r="AKY7" s="226"/>
      <c r="AKZ7" s="226"/>
      <c r="ALA7" s="226"/>
      <c r="ALB7" s="226"/>
      <c r="ALC7" s="226"/>
      <c r="ALD7" s="226"/>
      <c r="ALE7" s="226"/>
      <c r="ALF7" s="226"/>
      <c r="ALG7" s="226"/>
      <c r="ALH7" s="226"/>
      <c r="ALI7" s="226"/>
      <c r="ALJ7" s="226"/>
      <c r="ALK7" s="226"/>
      <c r="ALL7" s="226"/>
      <c r="ALM7" s="226"/>
      <c r="ALN7" s="226"/>
      <c r="ALO7" s="226"/>
      <c r="ALP7" s="226"/>
      <c r="ALQ7" s="226"/>
      <c r="ALR7" s="226"/>
      <c r="ALS7" s="226"/>
      <c r="ALT7" s="226"/>
      <c r="ALU7" s="226"/>
      <c r="ALV7" s="226"/>
      <c r="ALW7" s="226"/>
      <c r="ALX7" s="226"/>
      <c r="ALY7" s="226"/>
      <c r="ALZ7" s="226"/>
      <c r="AMA7" s="226"/>
      <c r="AMB7" s="226"/>
      <c r="AMC7" s="226"/>
      <c r="AMD7" s="226"/>
      <c r="AME7" s="226"/>
      <c r="AMF7" s="226"/>
      <c r="AMG7" s="226"/>
      <c r="AMH7" s="226"/>
      <c r="AMI7" s="226"/>
      <c r="AMJ7" s="226"/>
      <c r="AMK7" s="226"/>
      <c r="AML7" s="226"/>
      <c r="AMM7" s="226"/>
      <c r="AMN7" s="226"/>
      <c r="AMO7" s="226"/>
      <c r="AMP7" s="226"/>
      <c r="AMQ7" s="226"/>
      <c r="AMR7" s="226"/>
      <c r="AMS7" s="226"/>
      <c r="AMT7" s="226"/>
      <c r="AMU7" s="226"/>
      <c r="AMV7" s="226"/>
      <c r="AMW7" s="226"/>
      <c r="AMX7" s="226"/>
      <c r="AMY7" s="226"/>
      <c r="AMZ7" s="226"/>
      <c r="ANA7" s="226"/>
      <c r="ANB7" s="226"/>
      <c r="ANC7" s="226"/>
      <c r="AND7" s="226"/>
      <c r="ANE7" s="226"/>
      <c r="ANF7" s="226"/>
      <c r="ANG7" s="226"/>
      <c r="ANH7" s="226"/>
      <c r="ANI7" s="226"/>
      <c r="ANJ7" s="226"/>
      <c r="ANK7" s="226"/>
      <c r="ANL7" s="226"/>
      <c r="ANM7" s="226"/>
      <c r="ANN7" s="226"/>
      <c r="ANO7" s="226"/>
      <c r="ANP7" s="226"/>
      <c r="ANQ7" s="226"/>
      <c r="ANR7" s="226"/>
      <c r="ANS7" s="226"/>
      <c r="ANT7" s="226"/>
      <c r="ANU7" s="226"/>
      <c r="ANV7" s="226"/>
      <c r="ANW7" s="226"/>
      <c r="ANX7" s="226"/>
      <c r="ANY7" s="226"/>
      <c r="ANZ7" s="226"/>
      <c r="AOA7" s="226"/>
      <c r="AOB7" s="226"/>
      <c r="AOC7" s="226"/>
      <c r="AOD7" s="226"/>
      <c r="AOE7" s="226"/>
      <c r="AOF7" s="226"/>
      <c r="AOG7" s="226"/>
      <c r="AOH7" s="226"/>
      <c r="AOI7" s="226"/>
      <c r="AOJ7" s="226"/>
      <c r="AOK7" s="226"/>
      <c r="AOL7" s="226"/>
      <c r="AOM7" s="226"/>
      <c r="AON7" s="226"/>
      <c r="AOO7" s="226"/>
      <c r="AOP7" s="226"/>
      <c r="AOQ7" s="226"/>
      <c r="AOR7" s="226"/>
      <c r="AOS7" s="226"/>
      <c r="AOT7" s="226"/>
      <c r="AOU7" s="226"/>
      <c r="AOV7" s="226"/>
      <c r="AOW7" s="226"/>
      <c r="AOX7" s="226"/>
      <c r="AOY7" s="226"/>
      <c r="AOZ7" s="226"/>
      <c r="APA7" s="226"/>
      <c r="APB7" s="226"/>
      <c r="APC7" s="226"/>
      <c r="APD7" s="226"/>
      <c r="APE7" s="226"/>
      <c r="APF7" s="226"/>
      <c r="APG7" s="226"/>
      <c r="APH7" s="226"/>
      <c r="API7" s="226"/>
      <c r="APJ7" s="226"/>
      <c r="APK7" s="226"/>
      <c r="APL7" s="226"/>
      <c r="APM7" s="226"/>
      <c r="APN7" s="226"/>
      <c r="APO7" s="226"/>
      <c r="APP7" s="226"/>
      <c r="APQ7" s="226"/>
      <c r="APR7" s="226"/>
      <c r="APS7" s="226"/>
      <c r="APT7" s="226"/>
      <c r="APU7" s="226"/>
      <c r="APV7" s="226"/>
      <c r="APW7" s="226"/>
      <c r="APX7" s="226"/>
      <c r="APY7" s="226"/>
      <c r="APZ7" s="226"/>
      <c r="AQA7" s="226"/>
      <c r="AQB7" s="226"/>
      <c r="AQC7" s="226"/>
      <c r="AQD7" s="226"/>
      <c r="AQE7" s="226"/>
      <c r="AQF7" s="226"/>
      <c r="AQG7" s="226"/>
      <c r="AQH7" s="226"/>
      <c r="AQI7" s="226"/>
      <c r="AQJ7" s="226"/>
      <c r="AQK7" s="226"/>
      <c r="AQL7" s="226"/>
      <c r="AQM7" s="226"/>
      <c r="AQN7" s="226"/>
      <c r="AQO7" s="226"/>
      <c r="AQP7" s="226"/>
      <c r="AQQ7" s="226"/>
      <c r="AQR7" s="226"/>
      <c r="AQS7" s="226"/>
      <c r="AQT7" s="226"/>
      <c r="AQU7" s="226"/>
      <c r="AQV7" s="226"/>
      <c r="AQW7" s="226"/>
      <c r="AQX7" s="226"/>
      <c r="AQY7" s="226"/>
      <c r="AQZ7" s="226"/>
      <c r="ARA7" s="226"/>
      <c r="ARB7" s="226"/>
      <c r="ARC7" s="226"/>
      <c r="ARD7" s="226"/>
      <c r="ARE7" s="226"/>
      <c r="ARF7" s="226"/>
      <c r="ARG7" s="226"/>
      <c r="ARH7" s="226"/>
      <c r="ARI7" s="226"/>
      <c r="ARJ7" s="226"/>
      <c r="ARK7" s="226"/>
      <c r="ARL7" s="226"/>
      <c r="ARM7" s="226"/>
      <c r="ARN7" s="226"/>
      <c r="ARO7" s="226"/>
      <c r="ARP7" s="226"/>
      <c r="ARQ7" s="226"/>
      <c r="ARR7" s="226"/>
      <c r="ARS7" s="226"/>
      <c r="ART7" s="226"/>
      <c r="ARU7" s="226"/>
      <c r="ARV7" s="226"/>
      <c r="ARW7" s="226"/>
      <c r="ARX7" s="226"/>
      <c r="ARY7" s="226"/>
      <c r="ARZ7" s="226"/>
      <c r="ASA7" s="226"/>
      <c r="ASB7" s="226"/>
      <c r="ASC7" s="226"/>
      <c r="ASD7" s="226"/>
      <c r="ASE7" s="226"/>
      <c r="ASF7" s="226"/>
      <c r="ASG7" s="226"/>
      <c r="ASH7" s="226"/>
      <c r="ASI7" s="226"/>
      <c r="ASJ7" s="226"/>
      <c r="ASK7" s="226"/>
      <c r="ASL7" s="226"/>
      <c r="ASM7" s="226"/>
      <c r="ASN7" s="226"/>
      <c r="ASO7" s="226"/>
      <c r="ASP7" s="226"/>
      <c r="ASQ7" s="226"/>
      <c r="ASR7" s="226"/>
      <c r="ASS7" s="226"/>
      <c r="AST7" s="226"/>
      <c r="ASU7" s="226"/>
      <c r="ASV7" s="226"/>
      <c r="ASW7" s="226"/>
      <c r="ASX7" s="226"/>
      <c r="ASY7" s="226"/>
      <c r="ASZ7" s="226"/>
      <c r="ATA7" s="226"/>
      <c r="ATB7" s="226"/>
      <c r="ATC7" s="226"/>
      <c r="ATD7" s="226"/>
      <c r="ATE7" s="226"/>
      <c r="ATF7" s="226"/>
      <c r="ATG7" s="226"/>
      <c r="ATH7" s="226"/>
      <c r="ATI7" s="226"/>
      <c r="ATJ7" s="226"/>
      <c r="ATK7" s="226"/>
      <c r="ATL7" s="226"/>
      <c r="ATM7" s="226"/>
      <c r="ATN7" s="226"/>
      <c r="ATO7" s="226"/>
      <c r="ATP7" s="226"/>
      <c r="ATQ7" s="226"/>
      <c r="ATR7" s="226"/>
      <c r="ATS7" s="226"/>
      <c r="ATT7" s="226"/>
      <c r="ATU7" s="226"/>
      <c r="ATV7" s="226"/>
      <c r="ATW7" s="226"/>
      <c r="ATX7" s="226"/>
      <c r="ATY7" s="226"/>
      <c r="ATZ7" s="226"/>
      <c r="AUA7" s="226"/>
      <c r="AUB7" s="226"/>
      <c r="AUC7" s="226"/>
      <c r="AUD7" s="226"/>
      <c r="AUE7" s="226"/>
      <c r="AUF7" s="226"/>
      <c r="AUG7" s="226"/>
      <c r="AUH7" s="226"/>
      <c r="AUI7" s="226"/>
      <c r="AUJ7" s="226"/>
      <c r="AUK7" s="226"/>
      <c r="AUL7" s="226"/>
      <c r="AUM7" s="226"/>
      <c r="AUN7" s="226"/>
      <c r="AUO7" s="226"/>
      <c r="AUP7" s="226"/>
      <c r="AUQ7" s="226"/>
      <c r="AUR7" s="226"/>
      <c r="AUS7" s="226"/>
      <c r="AUT7" s="226"/>
      <c r="AUU7" s="226"/>
      <c r="AUV7" s="226"/>
      <c r="AUW7" s="226"/>
      <c r="AUX7" s="226"/>
      <c r="AUY7" s="226"/>
      <c r="AUZ7" s="226"/>
      <c r="AVA7" s="226"/>
      <c r="AVB7" s="226"/>
      <c r="AVC7" s="226"/>
      <c r="AVD7" s="226"/>
      <c r="AVE7" s="226"/>
      <c r="AVF7" s="226"/>
      <c r="AVG7" s="226"/>
      <c r="AVH7" s="226"/>
      <c r="AVI7" s="226"/>
      <c r="AVJ7" s="226"/>
      <c r="AVK7" s="226"/>
      <c r="AVL7" s="226"/>
      <c r="AVM7" s="226"/>
      <c r="AVN7" s="226"/>
      <c r="AVO7" s="226"/>
      <c r="AVP7" s="226"/>
      <c r="AVQ7" s="226"/>
      <c r="AVR7" s="226"/>
      <c r="AVS7" s="226"/>
      <c r="AVT7" s="226"/>
      <c r="AVU7" s="226"/>
      <c r="AVV7" s="226"/>
      <c r="AVW7" s="226"/>
      <c r="AVX7" s="226"/>
      <c r="AVY7" s="226"/>
      <c r="AVZ7" s="226"/>
      <c r="AWA7" s="226"/>
      <c r="AWB7" s="226"/>
      <c r="AWC7" s="226"/>
      <c r="AWD7" s="226"/>
      <c r="AWE7" s="226"/>
      <c r="AWF7" s="226"/>
      <c r="AWG7" s="226"/>
      <c r="AWH7" s="226"/>
      <c r="AWI7" s="226"/>
      <c r="AWJ7" s="226"/>
      <c r="AWK7" s="226"/>
      <c r="AWL7" s="226"/>
      <c r="AWM7" s="226"/>
      <c r="AWN7" s="226"/>
      <c r="AWO7" s="226"/>
      <c r="AWP7" s="226"/>
      <c r="AWQ7" s="226"/>
      <c r="AWR7" s="226"/>
      <c r="AWS7" s="226"/>
      <c r="AWT7" s="226"/>
      <c r="AWU7" s="226"/>
      <c r="AWV7" s="226"/>
      <c r="AWW7" s="226"/>
      <c r="AWX7" s="226"/>
      <c r="AWY7" s="226"/>
      <c r="AWZ7" s="226"/>
      <c r="AXA7" s="226"/>
      <c r="AXB7" s="226"/>
      <c r="AXC7" s="226"/>
      <c r="AXD7" s="226"/>
      <c r="AXE7" s="226"/>
      <c r="AXF7" s="226"/>
      <c r="AXG7" s="226"/>
      <c r="AXH7" s="226"/>
      <c r="AXI7" s="226"/>
      <c r="AXJ7" s="226"/>
      <c r="AXK7" s="226"/>
      <c r="AXL7" s="226"/>
      <c r="AXM7" s="226"/>
      <c r="AXN7" s="226"/>
      <c r="AXO7" s="226"/>
      <c r="AXP7" s="226"/>
      <c r="AXQ7" s="226"/>
      <c r="AXR7" s="226"/>
      <c r="AXS7" s="226"/>
      <c r="AXT7" s="226"/>
      <c r="AXU7" s="226"/>
      <c r="AXV7" s="226"/>
      <c r="AXW7" s="226"/>
      <c r="AXX7" s="226"/>
      <c r="AXY7" s="226"/>
      <c r="AXZ7" s="226"/>
      <c r="AYA7" s="226"/>
      <c r="AYB7" s="226"/>
      <c r="AYC7" s="226"/>
      <c r="AYD7" s="226"/>
      <c r="AYE7" s="226"/>
      <c r="AYF7" s="226"/>
      <c r="AYG7" s="226"/>
      <c r="AYH7" s="226"/>
      <c r="AYI7" s="226"/>
      <c r="AYJ7" s="226"/>
      <c r="AYK7" s="226"/>
      <c r="AYL7" s="226"/>
      <c r="AYM7" s="226"/>
      <c r="AYN7" s="226"/>
      <c r="AYO7" s="226"/>
      <c r="AYP7" s="226"/>
      <c r="AYQ7" s="226"/>
      <c r="AYR7" s="226"/>
      <c r="AYS7" s="226"/>
      <c r="AYT7" s="226"/>
      <c r="AYU7" s="226"/>
      <c r="AYV7" s="226"/>
      <c r="AYW7" s="226"/>
      <c r="AYX7" s="226"/>
      <c r="AYY7" s="226"/>
      <c r="AYZ7" s="226"/>
      <c r="AZA7" s="226"/>
      <c r="AZB7" s="226"/>
      <c r="AZC7" s="226"/>
      <c r="AZD7" s="226"/>
      <c r="AZE7" s="226"/>
      <c r="AZF7" s="226"/>
      <c r="AZG7" s="226"/>
      <c r="AZH7" s="226"/>
      <c r="AZI7" s="226"/>
      <c r="AZJ7" s="226"/>
      <c r="AZK7" s="226"/>
      <c r="AZL7" s="226"/>
      <c r="AZM7" s="226"/>
      <c r="AZN7" s="226"/>
      <c r="AZO7" s="226"/>
      <c r="AZP7" s="226"/>
      <c r="AZQ7" s="226"/>
      <c r="AZR7" s="226"/>
      <c r="AZS7" s="226"/>
      <c r="AZT7" s="226"/>
      <c r="AZU7" s="226"/>
      <c r="AZV7" s="226"/>
      <c r="AZW7" s="226"/>
      <c r="AZX7" s="226"/>
      <c r="AZY7" s="226"/>
      <c r="AZZ7" s="226"/>
      <c r="BAA7" s="226"/>
      <c r="BAB7" s="226"/>
      <c r="BAC7" s="226"/>
      <c r="BAD7" s="226"/>
      <c r="BAE7" s="226"/>
      <c r="BAF7" s="226"/>
      <c r="BAG7" s="226"/>
      <c r="BAH7" s="226"/>
      <c r="BAI7" s="226"/>
      <c r="BAJ7" s="226"/>
      <c r="BAK7" s="226"/>
      <c r="BAL7" s="226"/>
      <c r="BAM7" s="226"/>
      <c r="BAN7" s="226"/>
      <c r="BAO7" s="226"/>
      <c r="BAP7" s="226"/>
      <c r="BAQ7" s="226"/>
      <c r="BAR7" s="226"/>
      <c r="BAS7" s="226"/>
      <c r="BAT7" s="226"/>
      <c r="BAU7" s="226"/>
      <c r="BAV7" s="226"/>
      <c r="BAW7" s="226"/>
      <c r="BAX7" s="226"/>
      <c r="BAY7" s="226"/>
      <c r="BAZ7" s="226"/>
      <c r="BBA7" s="226"/>
      <c r="BBB7" s="226"/>
      <c r="BBC7" s="226"/>
      <c r="BBD7" s="226"/>
      <c r="BBE7" s="226"/>
      <c r="BBF7" s="226"/>
      <c r="BBG7" s="226"/>
      <c r="BBH7" s="226"/>
      <c r="BBI7" s="226"/>
      <c r="BBJ7" s="226"/>
      <c r="BBK7" s="226"/>
      <c r="BBL7" s="226"/>
      <c r="BBM7" s="226"/>
      <c r="BBN7" s="226"/>
      <c r="BBO7" s="226"/>
      <c r="BBP7" s="226"/>
      <c r="BBQ7" s="226"/>
      <c r="BBR7" s="226"/>
      <c r="BBS7" s="226"/>
      <c r="BBT7" s="226"/>
      <c r="BBU7" s="226"/>
      <c r="BBV7" s="226"/>
      <c r="BBW7" s="226"/>
      <c r="BBX7" s="226"/>
      <c r="BBY7" s="226"/>
      <c r="BBZ7" s="226"/>
      <c r="BCA7" s="226"/>
      <c r="BCB7" s="226"/>
      <c r="BCC7" s="226"/>
      <c r="BCD7" s="226"/>
      <c r="BCE7" s="226"/>
      <c r="BCF7" s="226"/>
      <c r="BCG7" s="226"/>
      <c r="BCH7" s="226"/>
      <c r="BCI7" s="226"/>
      <c r="BCJ7" s="226"/>
      <c r="BCK7" s="226"/>
      <c r="BCL7" s="226"/>
      <c r="BCM7" s="226"/>
      <c r="BCN7" s="226"/>
      <c r="BCO7" s="226"/>
      <c r="BCP7" s="226"/>
      <c r="BCQ7" s="226"/>
      <c r="BCR7" s="226"/>
      <c r="BCS7" s="226"/>
      <c r="BCT7" s="226"/>
      <c r="BCU7" s="226"/>
      <c r="BCV7" s="226"/>
      <c r="BCW7" s="226"/>
      <c r="BCX7" s="226"/>
      <c r="BCY7" s="226"/>
      <c r="BCZ7" s="226"/>
      <c r="BDA7" s="226"/>
      <c r="BDB7" s="226"/>
      <c r="BDC7" s="226"/>
      <c r="BDD7" s="226"/>
      <c r="BDE7" s="226"/>
      <c r="BDF7" s="226"/>
      <c r="BDG7" s="226"/>
      <c r="BDH7" s="226"/>
      <c r="BDI7" s="226"/>
      <c r="BDJ7" s="226"/>
      <c r="BDK7" s="226"/>
      <c r="BDL7" s="226"/>
      <c r="BDM7" s="226"/>
      <c r="BDN7" s="226"/>
      <c r="BDO7" s="226"/>
      <c r="BDP7" s="226"/>
      <c r="BDQ7" s="226"/>
      <c r="BDR7" s="226"/>
      <c r="BDS7" s="226"/>
      <c r="BDT7" s="226"/>
      <c r="BDU7" s="226"/>
      <c r="BDV7" s="226"/>
      <c r="BDW7" s="226"/>
      <c r="BDX7" s="226"/>
      <c r="BDY7" s="226"/>
      <c r="BDZ7" s="226"/>
      <c r="BEA7" s="226"/>
      <c r="BEB7" s="226"/>
      <c r="BEC7" s="226"/>
      <c r="BED7" s="226"/>
      <c r="BEE7" s="226"/>
      <c r="BEF7" s="226"/>
      <c r="BEG7" s="226"/>
      <c r="BEH7" s="226"/>
      <c r="BEI7" s="226"/>
      <c r="BEJ7" s="226"/>
      <c r="BEK7" s="226"/>
      <c r="BEL7" s="226"/>
      <c r="BEM7" s="226"/>
      <c r="BEN7" s="226"/>
      <c r="BEO7" s="226"/>
      <c r="BEP7" s="226"/>
      <c r="BEQ7" s="226"/>
      <c r="BER7" s="226"/>
      <c r="BES7" s="226"/>
      <c r="BET7" s="226"/>
      <c r="BEU7" s="226"/>
      <c r="BEV7" s="226"/>
      <c r="BEW7" s="226"/>
      <c r="BEX7" s="226"/>
      <c r="BEY7" s="226"/>
      <c r="BEZ7" s="226"/>
      <c r="BFA7" s="226"/>
      <c r="BFB7" s="226"/>
      <c r="BFC7" s="226"/>
      <c r="BFD7" s="226"/>
      <c r="BFE7" s="226"/>
      <c r="BFF7" s="226"/>
      <c r="BFG7" s="226"/>
      <c r="BFH7" s="226"/>
      <c r="BFI7" s="226"/>
      <c r="BFJ7" s="226"/>
      <c r="BFK7" s="226"/>
      <c r="BFL7" s="226"/>
      <c r="BFM7" s="226"/>
      <c r="BFN7" s="226"/>
      <c r="BFO7" s="226"/>
      <c r="BFP7" s="226"/>
      <c r="BFQ7" s="226"/>
      <c r="BFR7" s="226"/>
      <c r="BFS7" s="226"/>
      <c r="BFT7" s="226"/>
      <c r="BFU7" s="226"/>
      <c r="BFV7" s="226"/>
      <c r="BFW7" s="226"/>
      <c r="BFX7" s="226"/>
      <c r="BFY7" s="226"/>
      <c r="BFZ7" s="226"/>
      <c r="BGA7" s="226"/>
      <c r="BGB7" s="226"/>
      <c r="BGC7" s="226"/>
      <c r="BGD7" s="226"/>
      <c r="BGE7" s="226"/>
      <c r="BGF7" s="226"/>
      <c r="BGG7" s="226"/>
      <c r="BGH7" s="226"/>
      <c r="BGI7" s="226"/>
      <c r="BGJ7" s="226"/>
      <c r="BGK7" s="226"/>
      <c r="BGL7" s="226"/>
      <c r="BGM7" s="226"/>
      <c r="BGN7" s="226"/>
      <c r="BGO7" s="226"/>
      <c r="BGP7" s="226"/>
      <c r="BGQ7" s="226"/>
      <c r="BGR7" s="226"/>
      <c r="BGS7" s="226"/>
      <c r="BGT7" s="226"/>
      <c r="BGU7" s="226"/>
      <c r="BGV7" s="226"/>
      <c r="BGW7" s="226"/>
      <c r="BGX7" s="226"/>
      <c r="BGY7" s="226"/>
      <c r="BGZ7" s="226"/>
      <c r="BHA7" s="226"/>
      <c r="BHB7" s="226"/>
      <c r="BHC7" s="226"/>
      <c r="BHD7" s="226"/>
      <c r="BHE7" s="226"/>
      <c r="BHF7" s="226"/>
      <c r="BHG7" s="226"/>
      <c r="BHH7" s="226"/>
      <c r="BHI7" s="226"/>
      <c r="BHJ7" s="226"/>
      <c r="BHK7" s="226"/>
      <c r="BHL7" s="226"/>
      <c r="BHM7" s="226"/>
      <c r="BHN7" s="226"/>
      <c r="BHO7" s="226"/>
      <c r="BHP7" s="226"/>
      <c r="BHQ7" s="226"/>
      <c r="BHR7" s="226"/>
      <c r="BHS7" s="226"/>
      <c r="BHT7" s="226"/>
      <c r="BHU7" s="226"/>
      <c r="BHV7" s="226"/>
      <c r="BHW7" s="226"/>
      <c r="BHX7" s="226"/>
      <c r="BHY7" s="226"/>
      <c r="BHZ7" s="226"/>
      <c r="BIA7" s="226"/>
      <c r="BIB7" s="226"/>
      <c r="BIC7" s="226"/>
      <c r="BID7" s="226"/>
      <c r="BIE7" s="226"/>
      <c r="BIF7" s="226"/>
      <c r="BIG7" s="226"/>
      <c r="BIH7" s="226"/>
      <c r="BII7" s="226"/>
      <c r="BIJ7" s="226"/>
      <c r="BIK7" s="226"/>
      <c r="BIL7" s="226"/>
      <c r="BIM7" s="226"/>
      <c r="BIN7" s="226"/>
      <c r="BIO7" s="226"/>
      <c r="BIP7" s="226"/>
      <c r="BIQ7" s="226"/>
      <c r="BIR7" s="226"/>
      <c r="BIS7" s="226"/>
      <c r="BIT7" s="226"/>
      <c r="BIU7" s="226"/>
      <c r="BIV7" s="226"/>
      <c r="BIW7" s="226"/>
      <c r="BIX7" s="226"/>
      <c r="BIY7" s="226"/>
      <c r="BIZ7" s="226"/>
      <c r="BJA7" s="226"/>
      <c r="BJB7" s="226"/>
      <c r="BJC7" s="226"/>
      <c r="BJD7" s="226"/>
      <c r="BJE7" s="226"/>
      <c r="BJF7" s="226"/>
      <c r="BJG7" s="226"/>
      <c r="BJH7" s="226"/>
      <c r="BJI7" s="226"/>
      <c r="BJJ7" s="226"/>
      <c r="BJK7" s="226"/>
      <c r="BJL7" s="226"/>
      <c r="BJM7" s="226"/>
      <c r="BJN7" s="226"/>
      <c r="BJO7" s="226"/>
      <c r="BJP7" s="226"/>
      <c r="BJQ7" s="226"/>
      <c r="BJR7" s="226"/>
      <c r="BJS7" s="226"/>
      <c r="BJT7" s="226"/>
      <c r="BJU7" s="226"/>
      <c r="BJV7" s="226"/>
      <c r="BJW7" s="226"/>
      <c r="BJX7" s="226"/>
      <c r="BJY7" s="226"/>
      <c r="BJZ7" s="226"/>
      <c r="BKA7" s="226"/>
      <c r="BKB7" s="226"/>
      <c r="BKC7" s="226"/>
      <c r="BKD7" s="226"/>
      <c r="BKE7" s="226"/>
      <c r="BKF7" s="226"/>
      <c r="BKG7" s="226"/>
      <c r="BKH7" s="226"/>
      <c r="BKI7" s="226"/>
      <c r="BKJ7" s="226"/>
      <c r="BKK7" s="226"/>
      <c r="BKL7" s="226"/>
      <c r="BKM7" s="226"/>
      <c r="BKN7" s="226"/>
      <c r="BKO7" s="226"/>
      <c r="BKP7" s="226"/>
      <c r="BKQ7" s="226"/>
      <c r="BKR7" s="226"/>
      <c r="BKS7" s="226"/>
      <c r="BKT7" s="226"/>
      <c r="BKU7" s="226"/>
      <c r="BKV7" s="226"/>
      <c r="BKW7" s="226"/>
      <c r="BKX7" s="226"/>
      <c r="BKY7" s="226"/>
      <c r="BKZ7" s="226"/>
      <c r="BLA7" s="226"/>
      <c r="BLB7" s="226"/>
      <c r="BLC7" s="226"/>
      <c r="BLD7" s="226"/>
      <c r="BLE7" s="226"/>
      <c r="BLF7" s="226"/>
      <c r="BLG7" s="226"/>
      <c r="BLH7" s="226"/>
      <c r="BLI7" s="226"/>
      <c r="BLJ7" s="226"/>
      <c r="BLK7" s="226"/>
      <c r="BLL7" s="226"/>
      <c r="BLM7" s="226"/>
      <c r="BLN7" s="226"/>
      <c r="BLO7" s="226"/>
      <c r="BLP7" s="226"/>
      <c r="BLQ7" s="226"/>
      <c r="BLR7" s="226"/>
      <c r="BLS7" s="226"/>
      <c r="BLT7" s="226"/>
      <c r="BLU7" s="226"/>
      <c r="BLV7" s="226"/>
      <c r="BLW7" s="226"/>
      <c r="BLX7" s="226"/>
      <c r="BLY7" s="226"/>
      <c r="BLZ7" s="226"/>
      <c r="BMA7" s="226"/>
      <c r="BMB7" s="226"/>
      <c r="BMC7" s="226"/>
      <c r="BMD7" s="226"/>
      <c r="BME7" s="226"/>
      <c r="BMF7" s="226"/>
      <c r="BMG7" s="226"/>
      <c r="BMH7" s="226"/>
      <c r="BMI7" s="226"/>
      <c r="BMJ7" s="226"/>
      <c r="BMK7" s="226"/>
      <c r="BML7" s="226"/>
      <c r="BMM7" s="226"/>
      <c r="BMN7" s="226"/>
      <c r="BMO7" s="226"/>
      <c r="BMP7" s="226"/>
      <c r="BMQ7" s="226"/>
      <c r="BMR7" s="226"/>
      <c r="BMS7" s="226"/>
      <c r="BMT7" s="226"/>
      <c r="BMU7" s="226"/>
      <c r="BMV7" s="226"/>
      <c r="BMW7" s="226"/>
      <c r="BMX7" s="226"/>
      <c r="BMY7" s="226"/>
      <c r="BMZ7" s="226"/>
      <c r="BNA7" s="226"/>
      <c r="BNB7" s="226"/>
      <c r="BNC7" s="226"/>
      <c r="BND7" s="226"/>
      <c r="BNE7" s="226"/>
      <c r="BNF7" s="226"/>
      <c r="BNG7" s="226"/>
      <c r="BNH7" s="226"/>
      <c r="BNI7" s="226"/>
      <c r="BNJ7" s="226"/>
      <c r="BNK7" s="226"/>
      <c r="BNL7" s="226"/>
      <c r="BNM7" s="226"/>
      <c r="BNN7" s="226"/>
      <c r="BNO7" s="226"/>
      <c r="BNP7" s="226"/>
      <c r="BNQ7" s="226"/>
      <c r="BNR7" s="226"/>
      <c r="BNS7" s="226"/>
      <c r="BNT7" s="226"/>
      <c r="BNU7" s="226"/>
      <c r="BNV7" s="226"/>
      <c r="BNW7" s="226"/>
      <c r="BNX7" s="226"/>
      <c r="BNY7" s="226"/>
      <c r="BNZ7" s="226"/>
      <c r="BOA7" s="226"/>
      <c r="BOB7" s="226"/>
      <c r="BOC7" s="226"/>
      <c r="BOD7" s="226"/>
      <c r="BOE7" s="226"/>
      <c r="BOF7" s="226"/>
      <c r="BOG7" s="226"/>
      <c r="BOH7" s="226"/>
      <c r="BOI7" s="226"/>
      <c r="BOJ7" s="226"/>
      <c r="BOK7" s="226"/>
      <c r="BOL7" s="226"/>
      <c r="BOM7" s="226"/>
      <c r="BON7" s="226"/>
      <c r="BOO7" s="226"/>
      <c r="BOP7" s="226"/>
      <c r="BOQ7" s="226"/>
      <c r="BOR7" s="226"/>
      <c r="BOS7" s="226"/>
      <c r="BOT7" s="226"/>
      <c r="BOU7" s="226"/>
      <c r="BOV7" s="226"/>
      <c r="BOW7" s="226"/>
      <c r="BOX7" s="226"/>
      <c r="BOY7" s="226"/>
      <c r="BOZ7" s="226"/>
      <c r="BPA7" s="226"/>
      <c r="BPB7" s="226"/>
      <c r="BPC7" s="226"/>
      <c r="BPD7" s="226"/>
      <c r="BPE7" s="226"/>
      <c r="BPF7" s="226"/>
      <c r="BPG7" s="226"/>
      <c r="BPH7" s="226"/>
      <c r="BPI7" s="226"/>
      <c r="BPJ7" s="226"/>
      <c r="BPK7" s="226"/>
      <c r="BPL7" s="226"/>
      <c r="BPM7" s="226"/>
      <c r="BPN7" s="226"/>
      <c r="BPO7" s="226"/>
      <c r="BPP7" s="226"/>
      <c r="BPQ7" s="226"/>
      <c r="BPR7" s="226"/>
      <c r="BPS7" s="226"/>
      <c r="BPT7" s="226"/>
      <c r="BPU7" s="226"/>
      <c r="BPV7" s="226"/>
      <c r="BPW7" s="226"/>
      <c r="BPX7" s="226"/>
      <c r="BPY7" s="226"/>
      <c r="BPZ7" s="226"/>
      <c r="BQA7" s="226"/>
      <c r="BQB7" s="226"/>
      <c r="BQC7" s="226"/>
      <c r="BQD7" s="226"/>
      <c r="BQE7" s="226"/>
      <c r="BQF7" s="226"/>
      <c r="BQG7" s="226"/>
      <c r="BQH7" s="226"/>
      <c r="BQI7" s="226"/>
      <c r="BQJ7" s="226"/>
      <c r="BQK7" s="226"/>
      <c r="BQL7" s="226"/>
      <c r="BQM7" s="226"/>
      <c r="BQN7" s="226"/>
      <c r="BQO7" s="226"/>
      <c r="BQP7" s="226"/>
      <c r="BQQ7" s="226"/>
      <c r="BQR7" s="226"/>
      <c r="BQS7" s="226"/>
      <c r="BQT7" s="226"/>
      <c r="BQU7" s="226"/>
      <c r="BQV7" s="226"/>
      <c r="BQW7" s="226"/>
      <c r="BQX7" s="226"/>
      <c r="BQY7" s="226"/>
      <c r="BQZ7" s="226"/>
      <c r="BRA7" s="226"/>
      <c r="BRB7" s="226"/>
      <c r="BRC7" s="226"/>
      <c r="BRD7" s="226"/>
      <c r="BRE7" s="226"/>
      <c r="BRF7" s="226"/>
      <c r="BRG7" s="226"/>
      <c r="BRH7" s="226"/>
      <c r="BRI7" s="226"/>
      <c r="BRJ7" s="226"/>
      <c r="BRK7" s="226"/>
      <c r="BRL7" s="226"/>
      <c r="BRM7" s="226"/>
      <c r="BRN7" s="226"/>
      <c r="BRO7" s="226"/>
      <c r="BRP7" s="226"/>
      <c r="BRQ7" s="226"/>
      <c r="BRR7" s="226"/>
      <c r="BRS7" s="226"/>
      <c r="BRT7" s="226"/>
      <c r="BRU7" s="226"/>
      <c r="BRV7" s="226"/>
      <c r="BRW7" s="226"/>
      <c r="BRX7" s="226"/>
      <c r="BRY7" s="226"/>
      <c r="BRZ7" s="226"/>
      <c r="BSA7" s="226"/>
      <c r="BSB7" s="226"/>
      <c r="BSC7" s="226"/>
      <c r="BSD7" s="226"/>
      <c r="BSE7" s="226"/>
      <c r="BSF7" s="226"/>
      <c r="BSG7" s="226"/>
      <c r="BSH7" s="226"/>
      <c r="BSI7" s="226"/>
      <c r="BSJ7" s="226"/>
      <c r="BSK7" s="226"/>
      <c r="BSL7" s="226"/>
      <c r="BSM7" s="226"/>
      <c r="BSN7" s="226"/>
      <c r="BSO7" s="226"/>
      <c r="BSP7" s="226"/>
      <c r="BSQ7" s="226"/>
      <c r="BSR7" s="226"/>
      <c r="BSS7" s="226"/>
      <c r="BST7" s="226"/>
      <c r="BSU7" s="226"/>
      <c r="BSV7" s="226"/>
      <c r="BSW7" s="226"/>
      <c r="BSX7" s="226"/>
      <c r="BSY7" s="226"/>
      <c r="BSZ7" s="226"/>
      <c r="BTA7" s="226"/>
      <c r="BTB7" s="226"/>
      <c r="BTC7" s="226"/>
      <c r="BTD7" s="226"/>
      <c r="BTE7" s="226"/>
      <c r="BTF7" s="226"/>
      <c r="BTG7" s="226"/>
      <c r="BTH7" s="226"/>
      <c r="BTI7" s="226"/>
      <c r="BTJ7" s="226"/>
      <c r="BTK7" s="226"/>
      <c r="BTL7" s="226"/>
      <c r="BTM7" s="226"/>
      <c r="BTN7" s="226"/>
      <c r="BTO7" s="226"/>
      <c r="BTP7" s="226"/>
      <c r="BTQ7" s="226"/>
      <c r="BTR7" s="226"/>
      <c r="BTS7" s="226"/>
      <c r="BTT7" s="226"/>
      <c r="BTU7" s="226"/>
      <c r="BTV7" s="226"/>
      <c r="BTW7" s="226"/>
      <c r="BTX7" s="226"/>
      <c r="BTY7" s="226"/>
      <c r="BTZ7" s="226"/>
      <c r="BUA7" s="226"/>
      <c r="BUB7" s="226"/>
      <c r="BUC7" s="226"/>
      <c r="BUD7" s="226"/>
      <c r="BUE7" s="226"/>
      <c r="BUF7" s="226"/>
      <c r="BUG7" s="226"/>
      <c r="BUH7" s="226"/>
      <c r="BUI7" s="226"/>
      <c r="BUJ7" s="226"/>
      <c r="BUK7" s="226"/>
      <c r="BUL7" s="226"/>
      <c r="BUM7" s="226"/>
      <c r="BUN7" s="226"/>
      <c r="BUO7" s="226"/>
      <c r="BUP7" s="226"/>
      <c r="BUQ7" s="226"/>
      <c r="BUR7" s="226"/>
      <c r="BUS7" s="226"/>
      <c r="BUT7" s="226"/>
      <c r="BUU7" s="226"/>
      <c r="BUV7" s="226"/>
      <c r="BUW7" s="226"/>
      <c r="BUX7" s="226"/>
      <c r="BUY7" s="226"/>
      <c r="BUZ7" s="226"/>
      <c r="BVA7" s="226"/>
      <c r="BVB7" s="226"/>
      <c r="BVC7" s="226"/>
      <c r="BVD7" s="226"/>
      <c r="BVE7" s="226"/>
      <c r="BVF7" s="226"/>
      <c r="BVG7" s="226"/>
      <c r="BVH7" s="226"/>
      <c r="BVI7" s="226"/>
      <c r="BVJ7" s="226"/>
      <c r="BVK7" s="226"/>
      <c r="BVL7" s="226"/>
      <c r="BVM7" s="226"/>
      <c r="BVN7" s="226"/>
      <c r="BVO7" s="226"/>
      <c r="BVP7" s="226"/>
      <c r="BVQ7" s="226"/>
      <c r="BVR7" s="226"/>
      <c r="BVS7" s="226"/>
      <c r="BVT7" s="226"/>
      <c r="BVU7" s="226"/>
      <c r="BVV7" s="226"/>
      <c r="BVW7" s="226"/>
      <c r="BVX7" s="226"/>
      <c r="BVY7" s="226"/>
      <c r="BVZ7" s="226"/>
      <c r="BWA7" s="226"/>
      <c r="BWB7" s="226"/>
      <c r="BWC7" s="226"/>
      <c r="BWD7" s="226"/>
      <c r="BWE7" s="226"/>
      <c r="BWF7" s="226"/>
      <c r="BWG7" s="226"/>
      <c r="BWH7" s="226"/>
      <c r="BWI7" s="226"/>
      <c r="BWJ7" s="226"/>
      <c r="BWK7" s="226"/>
      <c r="BWL7" s="226"/>
      <c r="BWM7" s="226"/>
      <c r="BWN7" s="226"/>
      <c r="BWO7" s="226"/>
      <c r="BWP7" s="226"/>
      <c r="BWQ7" s="226"/>
      <c r="BWR7" s="226"/>
      <c r="BWS7" s="226"/>
      <c r="BWT7" s="226"/>
      <c r="BWU7" s="226"/>
      <c r="BWV7" s="226"/>
      <c r="BWW7" s="226"/>
      <c r="BWX7" s="226"/>
      <c r="BWY7" s="226"/>
      <c r="BWZ7" s="226"/>
      <c r="BXA7" s="226"/>
      <c r="BXB7" s="226"/>
      <c r="BXC7" s="226"/>
      <c r="BXD7" s="226"/>
      <c r="BXE7" s="226"/>
      <c r="BXF7" s="226"/>
      <c r="BXG7" s="226"/>
      <c r="BXH7" s="226"/>
      <c r="BXI7" s="226"/>
      <c r="BXJ7" s="226"/>
      <c r="BXK7" s="226"/>
      <c r="BXL7" s="226"/>
      <c r="BXM7" s="226"/>
      <c r="BXN7" s="226"/>
      <c r="BXO7" s="226"/>
      <c r="BXP7" s="226"/>
      <c r="BXQ7" s="226"/>
      <c r="BXR7" s="226"/>
      <c r="BXS7" s="226"/>
      <c r="BXT7" s="226"/>
      <c r="BXU7" s="226"/>
      <c r="BXV7" s="226"/>
      <c r="BXW7" s="226"/>
      <c r="BXX7" s="226"/>
      <c r="BXY7" s="226"/>
      <c r="BXZ7" s="226"/>
      <c r="BYA7" s="226"/>
      <c r="BYB7" s="226"/>
      <c r="BYC7" s="226"/>
      <c r="BYD7" s="226"/>
      <c r="BYE7" s="226"/>
      <c r="BYF7" s="226"/>
      <c r="BYG7" s="226"/>
      <c r="BYH7" s="226"/>
      <c r="BYI7" s="226"/>
      <c r="BYJ7" s="226"/>
      <c r="BYK7" s="226"/>
      <c r="BYL7" s="226"/>
      <c r="BYM7" s="226"/>
      <c r="BYN7" s="226"/>
      <c r="BYO7" s="226"/>
      <c r="BYP7" s="226"/>
      <c r="BYQ7" s="226"/>
      <c r="BYR7" s="226"/>
      <c r="BYS7" s="226"/>
      <c r="BYT7" s="226"/>
      <c r="BYU7" s="226"/>
      <c r="BYV7" s="226"/>
      <c r="BYW7" s="226"/>
      <c r="BYX7" s="226"/>
      <c r="BYY7" s="226"/>
      <c r="BYZ7" s="226"/>
      <c r="BZA7" s="226"/>
      <c r="BZB7" s="226"/>
      <c r="BZC7" s="226"/>
      <c r="BZD7" s="226"/>
      <c r="BZE7" s="226"/>
      <c r="BZF7" s="226"/>
      <c r="BZG7" s="226"/>
      <c r="BZH7" s="226"/>
      <c r="BZI7" s="226"/>
      <c r="BZJ7" s="226"/>
      <c r="BZK7" s="226"/>
      <c r="BZL7" s="226"/>
      <c r="BZM7" s="226"/>
      <c r="BZN7" s="226"/>
      <c r="BZO7" s="226"/>
      <c r="BZP7" s="226"/>
      <c r="BZQ7" s="226"/>
      <c r="BZR7" s="226"/>
      <c r="BZS7" s="226"/>
      <c r="BZT7" s="226"/>
      <c r="BZU7" s="226"/>
      <c r="BZV7" s="226"/>
      <c r="BZW7" s="226"/>
      <c r="BZX7" s="226"/>
      <c r="BZY7" s="226"/>
      <c r="BZZ7" s="226"/>
      <c r="CAA7" s="226"/>
      <c r="CAB7" s="226"/>
      <c r="CAC7" s="226"/>
      <c r="CAD7" s="226"/>
      <c r="CAE7" s="226"/>
      <c r="CAF7" s="226"/>
      <c r="CAG7" s="226"/>
      <c r="CAH7" s="226"/>
      <c r="CAI7" s="226"/>
      <c r="CAJ7" s="226"/>
      <c r="CAK7" s="226"/>
      <c r="CAL7" s="226"/>
      <c r="CAM7" s="226"/>
      <c r="CAN7" s="226"/>
      <c r="CAO7" s="226"/>
      <c r="CAP7" s="226"/>
      <c r="CAQ7" s="226"/>
      <c r="CAR7" s="226"/>
      <c r="CAS7" s="226"/>
      <c r="CAT7" s="226"/>
      <c r="CAU7" s="226"/>
      <c r="CAV7" s="226"/>
      <c r="CAW7" s="226"/>
      <c r="CAX7" s="226"/>
      <c r="CAY7" s="226"/>
      <c r="CAZ7" s="226"/>
      <c r="CBA7" s="226"/>
      <c r="CBB7" s="226"/>
      <c r="CBC7" s="226"/>
      <c r="CBD7" s="226"/>
      <c r="CBE7" s="226"/>
      <c r="CBF7" s="226"/>
      <c r="CBG7" s="226"/>
      <c r="CBH7" s="226"/>
      <c r="CBI7" s="226"/>
      <c r="CBJ7" s="226"/>
      <c r="CBK7" s="226"/>
      <c r="CBL7" s="226"/>
      <c r="CBM7" s="226"/>
      <c r="CBN7" s="226"/>
      <c r="CBO7" s="226"/>
      <c r="CBP7" s="226"/>
      <c r="CBQ7" s="226"/>
      <c r="CBR7" s="226"/>
      <c r="CBS7" s="226"/>
      <c r="CBT7" s="226"/>
      <c r="CBU7" s="226"/>
      <c r="CBV7" s="226"/>
      <c r="CBW7" s="226"/>
      <c r="CBX7" s="226"/>
      <c r="CBY7" s="226"/>
      <c r="CBZ7" s="226"/>
      <c r="CCA7" s="226"/>
      <c r="CCB7" s="226"/>
      <c r="CCC7" s="226"/>
      <c r="CCD7" s="226"/>
      <c r="CCE7" s="226"/>
      <c r="CCF7" s="226"/>
      <c r="CCG7" s="226"/>
      <c r="CCH7" s="226"/>
      <c r="CCI7" s="226"/>
      <c r="CCJ7" s="226"/>
      <c r="CCK7" s="226"/>
      <c r="CCL7" s="226"/>
      <c r="CCM7" s="226"/>
      <c r="CCN7" s="226"/>
      <c r="CCO7" s="226"/>
      <c r="CCP7" s="226"/>
      <c r="CCQ7" s="226"/>
      <c r="CCR7" s="226"/>
      <c r="CCS7" s="226"/>
      <c r="CCT7" s="226"/>
      <c r="CCU7" s="226"/>
      <c r="CCV7" s="226"/>
      <c r="CCW7" s="226"/>
      <c r="CCX7" s="226"/>
      <c r="CCY7" s="226"/>
      <c r="CCZ7" s="226"/>
      <c r="CDA7" s="226"/>
      <c r="CDB7" s="226"/>
      <c r="CDC7" s="226"/>
      <c r="CDD7" s="226"/>
      <c r="CDE7" s="226"/>
      <c r="CDF7" s="226"/>
      <c r="CDG7" s="226"/>
      <c r="CDH7" s="226"/>
      <c r="CDI7" s="226"/>
      <c r="CDJ7" s="226"/>
      <c r="CDK7" s="226"/>
      <c r="CDL7" s="226"/>
      <c r="CDM7" s="226"/>
      <c r="CDN7" s="226"/>
      <c r="CDO7" s="226"/>
      <c r="CDP7" s="226"/>
      <c r="CDQ7" s="226"/>
      <c r="CDR7" s="226"/>
      <c r="CDS7" s="226"/>
      <c r="CDT7" s="226"/>
      <c r="CDU7" s="226"/>
      <c r="CDV7" s="226"/>
      <c r="CDW7" s="226"/>
      <c r="CDX7" s="226"/>
      <c r="CDY7" s="226"/>
      <c r="CDZ7" s="226"/>
      <c r="CEA7" s="226"/>
      <c r="CEB7" s="226"/>
      <c r="CEC7" s="226"/>
      <c r="CED7" s="226"/>
      <c r="CEE7" s="226"/>
      <c r="CEF7" s="226"/>
      <c r="CEG7" s="226"/>
      <c r="CEH7" s="226"/>
      <c r="CEI7" s="226"/>
      <c r="CEJ7" s="226"/>
      <c r="CEK7" s="226"/>
      <c r="CEL7" s="226"/>
      <c r="CEM7" s="226"/>
      <c r="CEN7" s="226"/>
      <c r="CEO7" s="226"/>
      <c r="CEP7" s="226"/>
      <c r="CEQ7" s="226"/>
      <c r="CER7" s="226"/>
      <c r="CES7" s="226"/>
      <c r="CET7" s="226"/>
      <c r="CEU7" s="226"/>
      <c r="CEV7" s="226"/>
      <c r="CEW7" s="226"/>
      <c r="CEX7" s="226"/>
      <c r="CEY7" s="226"/>
      <c r="CEZ7" s="226"/>
      <c r="CFA7" s="226"/>
      <c r="CFB7" s="226"/>
      <c r="CFC7" s="226"/>
      <c r="CFD7" s="226"/>
      <c r="CFE7" s="226"/>
      <c r="CFF7" s="226"/>
      <c r="CFG7" s="226"/>
      <c r="CFH7" s="226"/>
      <c r="CFI7" s="226"/>
      <c r="CFJ7" s="226"/>
      <c r="CFK7" s="226"/>
      <c r="CFL7" s="226"/>
      <c r="CFM7" s="226"/>
      <c r="CFN7" s="226"/>
      <c r="CFO7" s="226"/>
      <c r="CFP7" s="226"/>
      <c r="CFQ7" s="226"/>
      <c r="CFR7" s="226"/>
      <c r="CFS7" s="226"/>
      <c r="CFT7" s="226"/>
      <c r="CFU7" s="226"/>
      <c r="CFV7" s="226"/>
      <c r="CFW7" s="226"/>
      <c r="CFX7" s="226"/>
      <c r="CFY7" s="226"/>
      <c r="CFZ7" s="226"/>
      <c r="CGA7" s="226"/>
      <c r="CGB7" s="226"/>
      <c r="CGC7" s="226"/>
      <c r="CGD7" s="226"/>
      <c r="CGE7" s="226"/>
      <c r="CGF7" s="226"/>
      <c r="CGG7" s="226"/>
      <c r="CGH7" s="226"/>
      <c r="CGI7" s="226"/>
      <c r="CGJ7" s="226"/>
      <c r="CGK7" s="226"/>
      <c r="CGL7" s="226"/>
      <c r="CGM7" s="226"/>
      <c r="CGN7" s="226"/>
      <c r="CGO7" s="226"/>
      <c r="CGP7" s="226"/>
      <c r="CGQ7" s="226"/>
      <c r="CGR7" s="226"/>
      <c r="CGS7" s="226"/>
      <c r="CGT7" s="226"/>
      <c r="CGU7" s="226"/>
      <c r="CGV7" s="226"/>
      <c r="CGW7" s="226"/>
      <c r="CGX7" s="226"/>
      <c r="CGY7" s="226"/>
      <c r="CGZ7" s="226"/>
      <c r="CHA7" s="226"/>
      <c r="CHB7" s="226"/>
      <c r="CHC7" s="226"/>
      <c r="CHD7" s="226"/>
      <c r="CHE7" s="226"/>
      <c r="CHF7" s="226"/>
      <c r="CHG7" s="226"/>
      <c r="CHH7" s="226"/>
      <c r="CHI7" s="226"/>
      <c r="CHJ7" s="226"/>
      <c r="CHK7" s="226"/>
      <c r="CHL7" s="226"/>
      <c r="CHM7" s="226"/>
      <c r="CHN7" s="226"/>
      <c r="CHO7" s="226"/>
      <c r="CHP7" s="226"/>
      <c r="CHQ7" s="226"/>
      <c r="CHR7" s="226"/>
      <c r="CHS7" s="226"/>
      <c r="CHT7" s="226"/>
      <c r="CHU7" s="226"/>
      <c r="CHV7" s="226"/>
      <c r="CHW7" s="226"/>
      <c r="CHX7" s="226"/>
      <c r="CHY7" s="226"/>
      <c r="CHZ7" s="226"/>
      <c r="CIA7" s="226"/>
      <c r="CIB7" s="226"/>
      <c r="CIC7" s="226"/>
      <c r="CID7" s="226"/>
      <c r="CIE7" s="226"/>
      <c r="CIF7" s="226"/>
      <c r="CIG7" s="226"/>
      <c r="CIH7" s="226"/>
      <c r="CII7" s="226"/>
      <c r="CIJ7" s="226"/>
      <c r="CIK7" s="226"/>
      <c r="CIL7" s="226"/>
      <c r="CIM7" s="226"/>
      <c r="CIN7" s="226"/>
      <c r="CIO7" s="226"/>
      <c r="CIP7" s="226"/>
      <c r="CIQ7" s="226"/>
      <c r="CIR7" s="226"/>
      <c r="CIS7" s="226"/>
      <c r="CIT7" s="226"/>
      <c r="CIU7" s="226"/>
      <c r="CIV7" s="226"/>
      <c r="CIW7" s="226"/>
      <c r="CIX7" s="226"/>
      <c r="CIY7" s="226"/>
      <c r="CIZ7" s="226"/>
      <c r="CJA7" s="226"/>
      <c r="CJB7" s="226"/>
      <c r="CJC7" s="226"/>
      <c r="CJD7" s="226"/>
      <c r="CJE7" s="226"/>
      <c r="CJF7" s="226"/>
      <c r="CJG7" s="226"/>
      <c r="CJH7" s="226"/>
      <c r="CJI7" s="226"/>
      <c r="CJJ7" s="226"/>
      <c r="CJK7" s="226"/>
      <c r="CJL7" s="226"/>
      <c r="CJM7" s="226"/>
      <c r="CJN7" s="226"/>
      <c r="CJO7" s="226"/>
      <c r="CJP7" s="226"/>
      <c r="CJQ7" s="226"/>
      <c r="CJR7" s="226"/>
      <c r="CJS7" s="226"/>
      <c r="CJT7" s="226"/>
      <c r="CJU7" s="226"/>
      <c r="CJV7" s="226"/>
      <c r="CJW7" s="226"/>
      <c r="CJX7" s="226"/>
      <c r="CJY7" s="226"/>
      <c r="CJZ7" s="226"/>
      <c r="CKA7" s="226"/>
      <c r="CKB7" s="226"/>
      <c r="CKC7" s="226"/>
      <c r="CKD7" s="226"/>
      <c r="CKE7" s="226"/>
      <c r="CKF7" s="226"/>
      <c r="CKG7" s="226"/>
      <c r="CKH7" s="226"/>
      <c r="CKI7" s="226"/>
      <c r="CKJ7" s="226"/>
      <c r="CKK7" s="226"/>
      <c r="CKL7" s="226"/>
      <c r="CKM7" s="226"/>
      <c r="CKN7" s="226"/>
      <c r="CKO7" s="226"/>
      <c r="CKP7" s="226"/>
      <c r="CKQ7" s="226"/>
      <c r="CKR7" s="226"/>
      <c r="CKS7" s="226"/>
      <c r="CKT7" s="226"/>
      <c r="CKU7" s="226"/>
      <c r="CKV7" s="226"/>
      <c r="CKW7" s="226"/>
      <c r="CKX7" s="226"/>
      <c r="CKY7" s="226"/>
      <c r="CKZ7" s="226"/>
      <c r="CLA7" s="226"/>
      <c r="CLB7" s="226"/>
      <c r="CLC7" s="226"/>
      <c r="CLD7" s="226"/>
      <c r="CLE7" s="226"/>
      <c r="CLF7" s="226"/>
      <c r="CLG7" s="226"/>
      <c r="CLH7" s="226"/>
      <c r="CLI7" s="226"/>
      <c r="CLJ7" s="226"/>
      <c r="CLK7" s="226"/>
      <c r="CLL7" s="226"/>
      <c r="CLM7" s="226"/>
      <c r="CLN7" s="226"/>
      <c r="CLO7" s="226"/>
      <c r="CLP7" s="226"/>
      <c r="CLQ7" s="226"/>
      <c r="CLR7" s="226"/>
      <c r="CLS7" s="226"/>
      <c r="CLT7" s="226"/>
      <c r="CLU7" s="226"/>
      <c r="CLV7" s="226"/>
      <c r="CLW7" s="226"/>
      <c r="CLX7" s="226"/>
      <c r="CLY7" s="226"/>
      <c r="CLZ7" s="226"/>
      <c r="CMA7" s="226"/>
      <c r="CMB7" s="226"/>
      <c r="CMC7" s="226"/>
      <c r="CMD7" s="226"/>
      <c r="CME7" s="226"/>
      <c r="CMF7" s="226"/>
      <c r="CMG7" s="226"/>
      <c r="CMH7" s="226"/>
      <c r="CMI7" s="226"/>
      <c r="CMJ7" s="226"/>
      <c r="CMK7" s="226"/>
      <c r="CML7" s="226"/>
      <c r="CMM7" s="226"/>
      <c r="CMN7" s="226"/>
      <c r="CMO7" s="226"/>
      <c r="CMP7" s="226"/>
      <c r="CMQ7" s="226"/>
      <c r="CMR7" s="226"/>
      <c r="CMS7" s="226"/>
      <c r="CMT7" s="226"/>
      <c r="CMU7" s="226"/>
      <c r="CMV7" s="226"/>
      <c r="CMW7" s="226"/>
      <c r="CMX7" s="226"/>
      <c r="CMY7" s="226"/>
      <c r="CMZ7" s="226"/>
      <c r="CNA7" s="226"/>
      <c r="CNB7" s="226"/>
      <c r="CNC7" s="226"/>
      <c r="CND7" s="226"/>
      <c r="CNE7" s="226"/>
      <c r="CNF7" s="226"/>
      <c r="CNG7" s="226"/>
      <c r="CNH7" s="226"/>
      <c r="CNI7" s="226"/>
      <c r="CNJ7" s="226"/>
      <c r="CNK7" s="226"/>
      <c r="CNL7" s="226"/>
      <c r="CNM7" s="226"/>
      <c r="CNN7" s="226"/>
      <c r="CNO7" s="226"/>
      <c r="CNP7" s="226"/>
      <c r="CNQ7" s="226"/>
      <c r="CNR7" s="226"/>
      <c r="CNS7" s="226"/>
      <c r="CNT7" s="226"/>
      <c r="CNU7" s="226"/>
      <c r="CNV7" s="226"/>
      <c r="CNW7" s="226"/>
      <c r="CNX7" s="226"/>
      <c r="CNY7" s="226"/>
      <c r="CNZ7" s="226"/>
      <c r="COA7" s="226"/>
      <c r="COB7" s="226"/>
      <c r="COC7" s="226"/>
      <c r="COD7" s="226"/>
      <c r="COE7" s="226"/>
      <c r="COF7" s="226"/>
      <c r="COG7" s="226"/>
      <c r="COH7" s="226"/>
      <c r="COI7" s="226"/>
      <c r="COJ7" s="226"/>
      <c r="COK7" s="226"/>
      <c r="COL7" s="226"/>
      <c r="COM7" s="226"/>
      <c r="CON7" s="226"/>
      <c r="COO7" s="226"/>
      <c r="COP7" s="226"/>
      <c r="COQ7" s="226"/>
      <c r="COR7" s="226"/>
      <c r="COS7" s="226"/>
      <c r="COT7" s="226"/>
      <c r="COU7" s="226"/>
      <c r="COV7" s="226"/>
      <c r="COW7" s="226"/>
      <c r="COX7" s="226"/>
      <c r="COY7" s="226"/>
      <c r="COZ7" s="226"/>
      <c r="CPA7" s="226"/>
      <c r="CPB7" s="226"/>
      <c r="CPC7" s="226"/>
      <c r="CPD7" s="226"/>
      <c r="CPE7" s="226"/>
      <c r="CPF7" s="226"/>
      <c r="CPG7" s="226"/>
      <c r="CPH7" s="226"/>
      <c r="CPI7" s="226"/>
      <c r="CPJ7" s="226"/>
      <c r="CPK7" s="226"/>
      <c r="CPL7" s="226"/>
      <c r="CPM7" s="226"/>
      <c r="CPN7" s="226"/>
      <c r="CPO7" s="226"/>
      <c r="CPP7" s="226"/>
      <c r="CPQ7" s="226"/>
      <c r="CPR7" s="226"/>
      <c r="CPS7" s="226"/>
      <c r="CPT7" s="226"/>
      <c r="CPU7" s="226"/>
      <c r="CPV7" s="226"/>
      <c r="CPW7" s="226"/>
      <c r="CPX7" s="226"/>
      <c r="CPY7" s="226"/>
      <c r="CPZ7" s="226"/>
      <c r="CQA7" s="226"/>
      <c r="CQB7" s="226"/>
      <c r="CQC7" s="226"/>
      <c r="CQD7" s="226"/>
      <c r="CQE7" s="226"/>
      <c r="CQF7" s="226"/>
      <c r="CQG7" s="226"/>
      <c r="CQH7" s="226"/>
      <c r="CQI7" s="226"/>
      <c r="CQJ7" s="226"/>
      <c r="CQK7" s="226"/>
      <c r="CQL7" s="226"/>
      <c r="CQM7" s="226"/>
      <c r="CQN7" s="226"/>
      <c r="CQO7" s="226"/>
      <c r="CQP7" s="226"/>
      <c r="CQQ7" s="226"/>
      <c r="CQR7" s="226"/>
      <c r="CQS7" s="226"/>
      <c r="CQT7" s="226"/>
      <c r="CQU7" s="226"/>
      <c r="CQV7" s="226"/>
      <c r="CQW7" s="226"/>
      <c r="CQX7" s="226"/>
      <c r="CQY7" s="226"/>
      <c r="CQZ7" s="226"/>
      <c r="CRA7" s="226"/>
      <c r="CRB7" s="226"/>
      <c r="CRC7" s="226"/>
      <c r="CRD7" s="226"/>
      <c r="CRE7" s="226"/>
      <c r="CRF7" s="226"/>
      <c r="CRG7" s="226"/>
      <c r="CRH7" s="226"/>
      <c r="CRI7" s="226"/>
      <c r="CRJ7" s="226"/>
      <c r="CRK7" s="226"/>
      <c r="CRL7" s="226"/>
      <c r="CRM7" s="226"/>
      <c r="CRN7" s="226"/>
      <c r="CRO7" s="226"/>
      <c r="CRP7" s="226"/>
      <c r="CRQ7" s="226"/>
      <c r="CRR7" s="226"/>
      <c r="CRS7" s="226"/>
      <c r="CRT7" s="226"/>
      <c r="CRU7" s="226"/>
      <c r="CRV7" s="226"/>
      <c r="CRW7" s="226"/>
      <c r="CRX7" s="226"/>
      <c r="CRY7" s="226"/>
      <c r="CRZ7" s="226"/>
      <c r="CSA7" s="226"/>
      <c r="CSB7" s="226"/>
      <c r="CSC7" s="226"/>
      <c r="CSD7" s="226"/>
      <c r="CSE7" s="226"/>
      <c r="CSF7" s="226"/>
      <c r="CSG7" s="226"/>
      <c r="CSH7" s="226"/>
      <c r="CSI7" s="226"/>
      <c r="CSJ7" s="226"/>
      <c r="CSK7" s="226"/>
      <c r="CSL7" s="226"/>
      <c r="CSM7" s="226"/>
      <c r="CSN7" s="226"/>
      <c r="CSO7" s="226"/>
      <c r="CSP7" s="226"/>
      <c r="CSQ7" s="226"/>
      <c r="CSR7" s="226"/>
      <c r="CSS7" s="226"/>
      <c r="CST7" s="226"/>
      <c r="CSU7" s="226"/>
      <c r="CSV7" s="226"/>
      <c r="CSW7" s="226"/>
      <c r="CSX7" s="226"/>
      <c r="CSY7" s="226"/>
      <c r="CSZ7" s="226"/>
      <c r="CTA7" s="226"/>
      <c r="CTB7" s="226"/>
      <c r="CTC7" s="226"/>
      <c r="CTD7" s="226"/>
      <c r="CTE7" s="226"/>
      <c r="CTF7" s="226"/>
      <c r="CTG7" s="226"/>
      <c r="CTH7" s="226"/>
      <c r="CTI7" s="226"/>
      <c r="CTJ7" s="226"/>
      <c r="CTK7" s="226"/>
      <c r="CTL7" s="226"/>
      <c r="CTM7" s="226"/>
      <c r="CTN7" s="226"/>
      <c r="CTO7" s="226"/>
      <c r="CTP7" s="226"/>
      <c r="CTQ7" s="226"/>
      <c r="CTR7" s="226"/>
      <c r="CTS7" s="226"/>
      <c r="CTT7" s="226"/>
      <c r="CTU7" s="226"/>
      <c r="CTV7" s="226"/>
      <c r="CTW7" s="226"/>
      <c r="CTX7" s="226"/>
      <c r="CTY7" s="226"/>
      <c r="CTZ7" s="226"/>
      <c r="CUA7" s="226"/>
      <c r="CUB7" s="226"/>
      <c r="CUC7" s="226"/>
      <c r="CUD7" s="226"/>
      <c r="CUE7" s="226"/>
      <c r="CUF7" s="226"/>
      <c r="CUG7" s="226"/>
      <c r="CUH7" s="226"/>
      <c r="CUI7" s="226"/>
      <c r="CUJ7" s="226"/>
      <c r="CUK7" s="226"/>
      <c r="CUL7" s="226"/>
      <c r="CUM7" s="226"/>
      <c r="CUN7" s="226"/>
      <c r="CUO7" s="226"/>
      <c r="CUP7" s="226"/>
      <c r="CUQ7" s="226"/>
      <c r="CUR7" s="226"/>
      <c r="CUS7" s="226"/>
      <c r="CUT7" s="226"/>
      <c r="CUU7" s="226"/>
      <c r="CUV7" s="226"/>
      <c r="CUW7" s="226"/>
      <c r="CUX7" s="226"/>
      <c r="CUY7" s="226"/>
      <c r="CUZ7" s="226"/>
      <c r="CVA7" s="226"/>
      <c r="CVB7" s="226"/>
      <c r="CVC7" s="226"/>
      <c r="CVD7" s="226"/>
      <c r="CVE7" s="226"/>
      <c r="CVF7" s="226"/>
      <c r="CVG7" s="226"/>
      <c r="CVH7" s="226"/>
      <c r="CVI7" s="226"/>
      <c r="CVJ7" s="226"/>
      <c r="CVK7" s="226"/>
      <c r="CVL7" s="226"/>
      <c r="CVM7" s="226"/>
      <c r="CVN7" s="226"/>
      <c r="CVO7" s="226"/>
      <c r="CVP7" s="226"/>
      <c r="CVQ7" s="226"/>
      <c r="CVR7" s="226"/>
      <c r="CVS7" s="226"/>
      <c r="CVT7" s="226"/>
      <c r="CVU7" s="226"/>
      <c r="CVV7" s="226"/>
      <c r="CVW7" s="226"/>
      <c r="CVX7" s="226"/>
      <c r="CVY7" s="226"/>
      <c r="CVZ7" s="226"/>
      <c r="CWA7" s="226"/>
      <c r="CWB7" s="226"/>
      <c r="CWC7" s="226"/>
      <c r="CWD7" s="226"/>
      <c r="CWE7" s="226"/>
      <c r="CWF7" s="226"/>
      <c r="CWG7" s="226"/>
      <c r="CWH7" s="226"/>
      <c r="CWI7" s="226"/>
      <c r="CWJ7" s="226"/>
      <c r="CWK7" s="226"/>
      <c r="CWL7" s="226"/>
      <c r="CWM7" s="226"/>
      <c r="CWN7" s="226"/>
      <c r="CWO7" s="226"/>
      <c r="CWP7" s="226"/>
      <c r="CWQ7" s="226"/>
      <c r="CWR7" s="226"/>
      <c r="CWS7" s="226"/>
      <c r="CWT7" s="226"/>
      <c r="CWU7" s="226"/>
      <c r="CWV7" s="226"/>
      <c r="CWW7" s="226"/>
      <c r="CWX7" s="226"/>
      <c r="CWY7" s="226"/>
      <c r="CWZ7" s="226"/>
      <c r="CXA7" s="226"/>
      <c r="CXB7" s="226"/>
      <c r="CXC7" s="226"/>
      <c r="CXD7" s="226"/>
      <c r="CXE7" s="226"/>
      <c r="CXF7" s="226"/>
      <c r="CXG7" s="226"/>
      <c r="CXH7" s="226"/>
      <c r="CXI7" s="226"/>
      <c r="CXJ7" s="226"/>
      <c r="CXK7" s="226"/>
      <c r="CXL7" s="226"/>
      <c r="CXM7" s="226"/>
      <c r="CXN7" s="226"/>
      <c r="CXO7" s="226"/>
      <c r="CXP7" s="226"/>
      <c r="CXQ7" s="226"/>
      <c r="CXR7" s="226"/>
      <c r="CXS7" s="226"/>
      <c r="CXT7" s="226"/>
      <c r="CXU7" s="226"/>
      <c r="CXV7" s="226"/>
      <c r="CXW7" s="226"/>
      <c r="CXX7" s="226"/>
      <c r="CXY7" s="226"/>
      <c r="CXZ7" s="226"/>
      <c r="CYA7" s="226"/>
      <c r="CYB7" s="226"/>
      <c r="CYC7" s="226"/>
      <c r="CYD7" s="226"/>
      <c r="CYE7" s="226"/>
      <c r="CYF7" s="226"/>
      <c r="CYG7" s="226"/>
      <c r="CYH7" s="226"/>
      <c r="CYI7" s="226"/>
      <c r="CYJ7" s="226"/>
      <c r="CYK7" s="226"/>
      <c r="CYL7" s="226"/>
      <c r="CYM7" s="226"/>
      <c r="CYN7" s="226"/>
      <c r="CYO7" s="226"/>
      <c r="CYP7" s="226"/>
      <c r="CYQ7" s="226"/>
      <c r="CYR7" s="226"/>
      <c r="CYS7" s="226"/>
      <c r="CYT7" s="226"/>
      <c r="CYU7" s="226"/>
      <c r="CYV7" s="226"/>
      <c r="CYW7" s="226"/>
      <c r="CYX7" s="226"/>
      <c r="CYY7" s="226"/>
      <c r="CYZ7" s="226"/>
      <c r="CZA7" s="226"/>
      <c r="CZB7" s="226"/>
      <c r="CZC7" s="226"/>
      <c r="CZD7" s="226"/>
      <c r="CZE7" s="226"/>
      <c r="CZF7" s="226"/>
      <c r="CZG7" s="226"/>
      <c r="CZH7" s="226"/>
      <c r="CZI7" s="226"/>
      <c r="CZJ7" s="226"/>
      <c r="CZK7" s="226"/>
      <c r="CZL7" s="226"/>
      <c r="CZM7" s="226"/>
      <c r="CZN7" s="226"/>
      <c r="CZO7" s="226"/>
      <c r="CZP7" s="226"/>
      <c r="CZQ7" s="226"/>
      <c r="CZR7" s="226"/>
      <c r="CZS7" s="226"/>
      <c r="CZT7" s="226"/>
      <c r="CZU7" s="226"/>
      <c r="CZV7" s="226"/>
      <c r="CZW7" s="226"/>
      <c r="CZX7" s="226"/>
      <c r="CZY7" s="226"/>
      <c r="CZZ7" s="226"/>
      <c r="DAA7" s="226"/>
      <c r="DAB7" s="226"/>
      <c r="DAC7" s="226"/>
      <c r="DAD7" s="226"/>
      <c r="DAE7" s="226"/>
      <c r="DAF7" s="226"/>
      <c r="DAG7" s="226"/>
      <c r="DAH7" s="226"/>
      <c r="DAI7" s="226"/>
      <c r="DAJ7" s="226"/>
      <c r="DAK7" s="226"/>
      <c r="DAL7" s="226"/>
      <c r="DAM7" s="226"/>
      <c r="DAN7" s="226"/>
      <c r="DAO7" s="226"/>
      <c r="DAP7" s="226"/>
      <c r="DAQ7" s="226"/>
      <c r="DAR7" s="226"/>
      <c r="DAS7" s="226"/>
      <c r="DAT7" s="226"/>
      <c r="DAU7" s="226"/>
      <c r="DAV7" s="226"/>
      <c r="DAW7" s="226"/>
      <c r="DAX7" s="226"/>
      <c r="DAY7" s="226"/>
      <c r="DAZ7" s="226"/>
      <c r="DBA7" s="226"/>
      <c r="DBB7" s="226"/>
      <c r="DBC7" s="226"/>
      <c r="DBD7" s="226"/>
      <c r="DBE7" s="226"/>
      <c r="DBF7" s="226"/>
      <c r="DBG7" s="226"/>
      <c r="DBH7" s="226"/>
      <c r="DBI7" s="226"/>
      <c r="DBJ7" s="226"/>
      <c r="DBK7" s="226"/>
      <c r="DBL7" s="226"/>
      <c r="DBM7" s="226"/>
      <c r="DBN7" s="226"/>
      <c r="DBO7" s="226"/>
      <c r="DBP7" s="226"/>
      <c r="DBQ7" s="226"/>
      <c r="DBR7" s="226"/>
      <c r="DBS7" s="226"/>
      <c r="DBT7" s="226"/>
      <c r="DBU7" s="226"/>
      <c r="DBV7" s="226"/>
      <c r="DBW7" s="226"/>
      <c r="DBX7" s="226"/>
      <c r="DBY7" s="226"/>
      <c r="DBZ7" s="226"/>
      <c r="DCA7" s="226"/>
      <c r="DCB7" s="226"/>
      <c r="DCC7" s="226"/>
      <c r="DCD7" s="226"/>
      <c r="DCE7" s="226"/>
      <c r="DCF7" s="226"/>
      <c r="DCG7" s="226"/>
      <c r="DCH7" s="226"/>
      <c r="DCI7" s="226"/>
      <c r="DCJ7" s="226"/>
      <c r="DCK7" s="226"/>
      <c r="DCL7" s="226"/>
      <c r="DCM7" s="226"/>
      <c r="DCN7" s="226"/>
      <c r="DCO7" s="226"/>
      <c r="DCP7" s="226"/>
      <c r="DCQ7" s="226"/>
      <c r="DCR7" s="226"/>
      <c r="DCS7" s="226"/>
      <c r="DCT7" s="226"/>
      <c r="DCU7" s="226"/>
      <c r="DCV7" s="226"/>
      <c r="DCW7" s="226"/>
      <c r="DCX7" s="226"/>
      <c r="DCY7" s="226"/>
      <c r="DCZ7" s="226"/>
      <c r="DDA7" s="226"/>
      <c r="DDB7" s="226"/>
      <c r="DDC7" s="226"/>
      <c r="DDD7" s="226"/>
      <c r="DDE7" s="226"/>
      <c r="DDF7" s="226"/>
      <c r="DDG7" s="226"/>
      <c r="DDH7" s="226"/>
      <c r="DDI7" s="226"/>
      <c r="DDJ7" s="226"/>
      <c r="DDK7" s="226"/>
      <c r="DDL7" s="226"/>
      <c r="DDM7" s="226"/>
      <c r="DDN7" s="226"/>
      <c r="DDO7" s="226"/>
      <c r="DDP7" s="226"/>
      <c r="DDQ7" s="226"/>
      <c r="DDR7" s="226"/>
      <c r="DDS7" s="226"/>
      <c r="DDT7" s="226"/>
      <c r="DDU7" s="226"/>
      <c r="DDV7" s="226"/>
      <c r="DDW7" s="226"/>
      <c r="DDX7" s="226"/>
      <c r="DDY7" s="226"/>
      <c r="DDZ7" s="226"/>
      <c r="DEA7" s="226"/>
      <c r="DEB7" s="226"/>
      <c r="DEC7" s="226"/>
      <c r="DED7" s="226"/>
      <c r="DEE7" s="226"/>
      <c r="DEF7" s="226"/>
      <c r="DEG7" s="226"/>
      <c r="DEH7" s="226"/>
      <c r="DEI7" s="226"/>
      <c r="DEJ7" s="226"/>
      <c r="DEK7" s="226"/>
      <c r="DEL7" s="226"/>
      <c r="DEM7" s="226"/>
      <c r="DEN7" s="226"/>
      <c r="DEO7" s="226"/>
      <c r="DEP7" s="226"/>
      <c r="DEQ7" s="226"/>
      <c r="DER7" s="226"/>
      <c r="DES7" s="226"/>
      <c r="DET7" s="226"/>
      <c r="DEU7" s="226"/>
      <c r="DEV7" s="226"/>
      <c r="DEW7" s="226"/>
      <c r="DEX7" s="226"/>
      <c r="DEY7" s="226"/>
      <c r="DEZ7" s="226"/>
      <c r="DFA7" s="226"/>
      <c r="DFB7" s="226"/>
      <c r="DFC7" s="226"/>
      <c r="DFD7" s="226"/>
      <c r="DFE7" s="226"/>
      <c r="DFF7" s="226"/>
      <c r="DFG7" s="226"/>
      <c r="DFH7" s="226"/>
      <c r="DFI7" s="226"/>
      <c r="DFJ7" s="226"/>
      <c r="DFK7" s="226"/>
      <c r="DFL7" s="226"/>
      <c r="DFM7" s="226"/>
      <c r="DFN7" s="226"/>
      <c r="DFO7" s="226"/>
      <c r="DFP7" s="226"/>
      <c r="DFQ7" s="226"/>
      <c r="DFR7" s="226"/>
      <c r="DFS7" s="226"/>
      <c r="DFT7" s="226"/>
      <c r="DFU7" s="226"/>
      <c r="DFV7" s="226"/>
      <c r="DFW7" s="226"/>
      <c r="DFX7" s="226"/>
      <c r="DFY7" s="226"/>
      <c r="DFZ7" s="226"/>
      <c r="DGA7" s="226"/>
      <c r="DGB7" s="226"/>
      <c r="DGC7" s="226"/>
      <c r="DGD7" s="226"/>
      <c r="DGE7" s="226"/>
      <c r="DGF7" s="226"/>
      <c r="DGG7" s="226"/>
      <c r="DGH7" s="226"/>
      <c r="DGI7" s="226"/>
      <c r="DGJ7" s="226"/>
      <c r="DGK7" s="226"/>
      <c r="DGL7" s="226"/>
      <c r="DGM7" s="226"/>
      <c r="DGN7" s="226"/>
      <c r="DGO7" s="226"/>
      <c r="DGP7" s="226"/>
      <c r="DGQ7" s="226"/>
      <c r="DGR7" s="226"/>
      <c r="DGS7" s="226"/>
      <c r="DGT7" s="226"/>
      <c r="DGU7" s="226"/>
      <c r="DGV7" s="226"/>
      <c r="DGW7" s="226"/>
      <c r="DGX7" s="226"/>
      <c r="DGY7" s="226"/>
      <c r="DGZ7" s="226"/>
      <c r="DHA7" s="226"/>
      <c r="DHB7" s="226"/>
      <c r="DHC7" s="226"/>
      <c r="DHD7" s="226"/>
      <c r="DHE7" s="226"/>
      <c r="DHF7" s="226"/>
      <c r="DHG7" s="226"/>
      <c r="DHH7" s="226"/>
      <c r="DHI7" s="226"/>
      <c r="DHJ7" s="226"/>
      <c r="DHK7" s="226"/>
      <c r="DHL7" s="226"/>
      <c r="DHM7" s="226"/>
      <c r="DHN7" s="226"/>
      <c r="DHO7" s="226"/>
      <c r="DHP7" s="226"/>
      <c r="DHQ7" s="226"/>
      <c r="DHR7" s="226"/>
      <c r="DHS7" s="226"/>
      <c r="DHT7" s="226"/>
      <c r="DHU7" s="226"/>
      <c r="DHV7" s="226"/>
      <c r="DHW7" s="226"/>
      <c r="DHX7" s="226"/>
      <c r="DHY7" s="226"/>
      <c r="DHZ7" s="226"/>
      <c r="DIA7" s="226"/>
      <c r="DIB7" s="226"/>
      <c r="DIC7" s="226"/>
      <c r="DID7" s="226"/>
      <c r="DIE7" s="226"/>
      <c r="DIF7" s="226"/>
      <c r="DIG7" s="226"/>
      <c r="DIH7" s="226"/>
      <c r="DII7" s="226"/>
      <c r="DIJ7" s="226"/>
      <c r="DIK7" s="226"/>
      <c r="DIL7" s="226"/>
      <c r="DIM7" s="226"/>
      <c r="DIN7" s="226"/>
      <c r="DIO7" s="226"/>
      <c r="DIP7" s="226"/>
      <c r="DIQ7" s="226"/>
      <c r="DIR7" s="226"/>
      <c r="DIS7" s="226"/>
      <c r="DIT7" s="226"/>
      <c r="DIU7" s="226"/>
      <c r="DIV7" s="226"/>
      <c r="DIW7" s="226"/>
      <c r="DIX7" s="226"/>
      <c r="DIY7" s="226"/>
      <c r="DIZ7" s="226"/>
      <c r="DJA7" s="226"/>
      <c r="DJB7" s="226"/>
      <c r="DJC7" s="226"/>
      <c r="DJD7" s="226"/>
      <c r="DJE7" s="226"/>
      <c r="DJF7" s="226"/>
      <c r="DJG7" s="226"/>
      <c r="DJH7" s="226"/>
      <c r="DJI7" s="226"/>
      <c r="DJJ7" s="226"/>
      <c r="DJK7" s="226"/>
      <c r="DJL7" s="226"/>
      <c r="DJM7" s="226"/>
      <c r="DJN7" s="226"/>
      <c r="DJO7" s="226"/>
      <c r="DJP7" s="226"/>
      <c r="DJQ7" s="226"/>
      <c r="DJR7" s="226"/>
      <c r="DJS7" s="226"/>
      <c r="DJT7" s="226"/>
      <c r="DJU7" s="226"/>
      <c r="DJV7" s="226"/>
      <c r="DJW7" s="226"/>
      <c r="DJX7" s="226"/>
      <c r="DJY7" s="226"/>
      <c r="DJZ7" s="226"/>
      <c r="DKA7" s="226"/>
      <c r="DKB7" s="226"/>
      <c r="DKC7" s="226"/>
      <c r="DKD7" s="226"/>
      <c r="DKE7" s="226"/>
      <c r="DKF7" s="226"/>
      <c r="DKG7" s="226"/>
      <c r="DKH7" s="226"/>
      <c r="DKI7" s="226"/>
      <c r="DKJ7" s="226"/>
      <c r="DKK7" s="226"/>
      <c r="DKL7" s="226"/>
      <c r="DKM7" s="226"/>
      <c r="DKN7" s="226"/>
      <c r="DKO7" s="226"/>
      <c r="DKP7" s="226"/>
      <c r="DKQ7" s="226"/>
      <c r="DKR7" s="226"/>
      <c r="DKS7" s="226"/>
      <c r="DKT7" s="226"/>
      <c r="DKU7" s="226"/>
      <c r="DKV7" s="226"/>
      <c r="DKW7" s="226"/>
      <c r="DKX7" s="226"/>
      <c r="DKY7" s="226"/>
      <c r="DKZ7" s="226"/>
      <c r="DLA7" s="226"/>
      <c r="DLB7" s="226"/>
      <c r="DLC7" s="226"/>
      <c r="DLD7" s="226"/>
      <c r="DLE7" s="226"/>
      <c r="DLF7" s="226"/>
      <c r="DLG7" s="226"/>
      <c r="DLH7" s="226"/>
      <c r="DLI7" s="226"/>
      <c r="DLJ7" s="226"/>
      <c r="DLK7" s="226"/>
      <c r="DLL7" s="226"/>
      <c r="DLM7" s="226"/>
      <c r="DLN7" s="226"/>
      <c r="DLO7" s="226"/>
      <c r="DLP7" s="226"/>
      <c r="DLQ7" s="226"/>
      <c r="DLR7" s="226"/>
      <c r="DLS7" s="226"/>
      <c r="DLT7" s="226"/>
      <c r="DLU7" s="226"/>
      <c r="DLV7" s="226"/>
      <c r="DLW7" s="226"/>
      <c r="DLX7" s="226"/>
      <c r="DLY7" s="226"/>
      <c r="DLZ7" s="226"/>
      <c r="DMA7" s="226"/>
      <c r="DMB7" s="226"/>
      <c r="DMC7" s="226"/>
      <c r="DMD7" s="226"/>
      <c r="DME7" s="226"/>
      <c r="DMF7" s="226"/>
      <c r="DMG7" s="226"/>
      <c r="DMH7" s="226"/>
      <c r="DMI7" s="226"/>
      <c r="DMJ7" s="226"/>
      <c r="DMK7" s="226"/>
      <c r="DML7" s="226"/>
      <c r="DMM7" s="226"/>
      <c r="DMN7" s="226"/>
      <c r="DMO7" s="226"/>
      <c r="DMP7" s="226"/>
      <c r="DMQ7" s="226"/>
      <c r="DMR7" s="226"/>
      <c r="DMS7" s="226"/>
      <c r="DMT7" s="226"/>
      <c r="DMU7" s="226"/>
      <c r="DMV7" s="226"/>
      <c r="DMW7" s="226"/>
      <c r="DMX7" s="226"/>
      <c r="DMY7" s="226"/>
      <c r="DMZ7" s="226"/>
      <c r="DNA7" s="226"/>
      <c r="DNB7" s="226"/>
      <c r="DNC7" s="226"/>
      <c r="DND7" s="226"/>
      <c r="DNE7" s="226"/>
      <c r="DNF7" s="226"/>
      <c r="DNG7" s="226"/>
      <c r="DNH7" s="226"/>
      <c r="DNI7" s="226"/>
      <c r="DNJ7" s="226"/>
      <c r="DNK7" s="226"/>
      <c r="DNL7" s="226"/>
      <c r="DNM7" s="226"/>
      <c r="DNN7" s="226"/>
      <c r="DNO7" s="226"/>
      <c r="DNP7" s="226"/>
      <c r="DNQ7" s="226"/>
      <c r="DNR7" s="226"/>
      <c r="DNS7" s="226"/>
      <c r="DNT7" s="226"/>
      <c r="DNU7" s="226"/>
      <c r="DNV7" s="226"/>
      <c r="DNW7" s="226"/>
      <c r="DNX7" s="226"/>
      <c r="DNY7" s="226"/>
      <c r="DNZ7" s="226"/>
      <c r="DOA7" s="226"/>
      <c r="DOB7" s="226"/>
      <c r="DOC7" s="226"/>
      <c r="DOD7" s="226"/>
      <c r="DOE7" s="226"/>
      <c r="DOF7" s="226"/>
      <c r="DOG7" s="226"/>
      <c r="DOH7" s="226"/>
      <c r="DOI7" s="226"/>
      <c r="DOJ7" s="226"/>
      <c r="DOK7" s="226"/>
      <c r="DOL7" s="226"/>
      <c r="DOM7" s="226"/>
      <c r="DON7" s="226"/>
      <c r="DOO7" s="226"/>
      <c r="DOP7" s="226"/>
      <c r="DOQ7" s="226"/>
      <c r="DOR7" s="226"/>
      <c r="DOS7" s="226"/>
      <c r="DOT7" s="226"/>
      <c r="DOU7" s="226"/>
      <c r="DOV7" s="226"/>
      <c r="DOW7" s="226"/>
      <c r="DOX7" s="226"/>
      <c r="DOY7" s="226"/>
      <c r="DOZ7" s="226"/>
      <c r="DPA7" s="226"/>
      <c r="DPB7" s="226"/>
      <c r="DPC7" s="226"/>
      <c r="DPD7" s="226"/>
      <c r="DPE7" s="226"/>
      <c r="DPF7" s="226"/>
      <c r="DPG7" s="226"/>
      <c r="DPH7" s="226"/>
      <c r="DPI7" s="226"/>
      <c r="DPJ7" s="226"/>
      <c r="DPK7" s="226"/>
      <c r="DPL7" s="226"/>
      <c r="DPM7" s="226"/>
      <c r="DPN7" s="226"/>
      <c r="DPO7" s="226"/>
      <c r="DPP7" s="226"/>
      <c r="DPQ7" s="226"/>
      <c r="DPR7" s="226"/>
      <c r="DPS7" s="226"/>
      <c r="DPT7" s="226"/>
      <c r="DPU7" s="226"/>
      <c r="DPV7" s="226"/>
      <c r="DPW7" s="226"/>
      <c r="DPX7" s="226"/>
      <c r="DPY7" s="226"/>
      <c r="DPZ7" s="226"/>
      <c r="DQA7" s="226"/>
      <c r="DQB7" s="226"/>
      <c r="DQC7" s="226"/>
      <c r="DQD7" s="226"/>
      <c r="DQE7" s="226"/>
      <c r="DQF7" s="226"/>
      <c r="DQG7" s="226"/>
      <c r="DQH7" s="226"/>
      <c r="DQI7" s="226"/>
      <c r="DQJ7" s="226"/>
      <c r="DQK7" s="226"/>
      <c r="DQL7" s="226"/>
      <c r="DQM7" s="226"/>
      <c r="DQN7" s="226"/>
      <c r="DQO7" s="226"/>
      <c r="DQP7" s="226"/>
      <c r="DQQ7" s="226"/>
      <c r="DQR7" s="226"/>
      <c r="DQS7" s="226"/>
      <c r="DQT7" s="226"/>
      <c r="DQU7" s="226"/>
      <c r="DQV7" s="226"/>
      <c r="DQW7" s="226"/>
      <c r="DQX7" s="226"/>
      <c r="DQY7" s="226"/>
      <c r="DQZ7" s="226"/>
      <c r="DRA7" s="226"/>
      <c r="DRB7" s="226"/>
      <c r="DRC7" s="226"/>
      <c r="DRD7" s="226"/>
      <c r="DRE7" s="226"/>
      <c r="DRF7" s="226"/>
      <c r="DRG7" s="226"/>
      <c r="DRH7" s="226"/>
      <c r="DRI7" s="226"/>
      <c r="DRJ7" s="226"/>
      <c r="DRK7" s="226"/>
      <c r="DRL7" s="226"/>
      <c r="DRM7" s="226"/>
      <c r="DRN7" s="226"/>
      <c r="DRO7" s="226"/>
      <c r="DRP7" s="226"/>
      <c r="DRQ7" s="226"/>
      <c r="DRR7" s="226"/>
      <c r="DRS7" s="226"/>
      <c r="DRT7" s="226"/>
      <c r="DRU7" s="226"/>
      <c r="DRV7" s="226"/>
      <c r="DRW7" s="226"/>
      <c r="DRX7" s="226"/>
      <c r="DRY7" s="226"/>
      <c r="DRZ7" s="226"/>
      <c r="DSA7" s="226"/>
      <c r="DSB7" s="226"/>
      <c r="DSC7" s="226"/>
      <c r="DSD7" s="226"/>
      <c r="DSE7" s="226"/>
      <c r="DSF7" s="226"/>
      <c r="DSG7" s="226"/>
      <c r="DSH7" s="226"/>
      <c r="DSI7" s="226"/>
      <c r="DSJ7" s="226"/>
      <c r="DSK7" s="226"/>
      <c r="DSL7" s="226"/>
      <c r="DSM7" s="226"/>
      <c r="DSN7" s="226"/>
      <c r="DSO7" s="226"/>
      <c r="DSP7" s="226"/>
      <c r="DSQ7" s="226"/>
      <c r="DSR7" s="226"/>
      <c r="DSS7" s="226"/>
      <c r="DST7" s="226"/>
      <c r="DSU7" s="226"/>
      <c r="DSV7" s="226"/>
      <c r="DSW7" s="226"/>
      <c r="DSX7" s="226"/>
      <c r="DSY7" s="226"/>
      <c r="DSZ7" s="226"/>
      <c r="DTA7" s="226"/>
      <c r="DTB7" s="226"/>
      <c r="DTC7" s="226"/>
      <c r="DTD7" s="226"/>
      <c r="DTE7" s="226"/>
      <c r="DTF7" s="226"/>
      <c r="DTG7" s="226"/>
      <c r="DTH7" s="226"/>
      <c r="DTI7" s="226"/>
      <c r="DTJ7" s="226"/>
      <c r="DTK7" s="226"/>
      <c r="DTL7" s="226"/>
      <c r="DTM7" s="226"/>
      <c r="DTN7" s="226"/>
      <c r="DTO7" s="226"/>
      <c r="DTP7" s="226"/>
      <c r="DTQ7" s="226"/>
      <c r="DTR7" s="226"/>
      <c r="DTS7" s="226"/>
      <c r="DTT7" s="226"/>
      <c r="DTU7" s="226"/>
      <c r="DTV7" s="226"/>
      <c r="DTW7" s="226"/>
      <c r="DTX7" s="226"/>
      <c r="DTY7" s="226"/>
      <c r="DTZ7" s="226"/>
      <c r="DUA7" s="226"/>
      <c r="DUB7" s="226"/>
      <c r="DUC7" s="226"/>
      <c r="DUD7" s="226"/>
      <c r="DUE7" s="226"/>
      <c r="DUF7" s="226"/>
      <c r="DUG7" s="226"/>
      <c r="DUH7" s="226"/>
      <c r="DUI7" s="226"/>
      <c r="DUJ7" s="226"/>
      <c r="DUK7" s="226"/>
      <c r="DUL7" s="226"/>
      <c r="DUM7" s="226"/>
      <c r="DUN7" s="226"/>
      <c r="DUO7" s="226"/>
      <c r="DUP7" s="226"/>
      <c r="DUQ7" s="226"/>
      <c r="DUR7" s="226"/>
      <c r="DUS7" s="226"/>
      <c r="DUT7" s="226"/>
      <c r="DUU7" s="226"/>
      <c r="DUV7" s="226"/>
      <c r="DUW7" s="226"/>
      <c r="DUX7" s="226"/>
      <c r="DUY7" s="226"/>
      <c r="DUZ7" s="226"/>
      <c r="DVA7" s="226"/>
      <c r="DVB7" s="226"/>
      <c r="DVC7" s="226"/>
      <c r="DVD7" s="226"/>
      <c r="DVE7" s="226"/>
      <c r="DVF7" s="226"/>
      <c r="DVG7" s="226"/>
      <c r="DVH7" s="226"/>
      <c r="DVI7" s="226"/>
      <c r="DVJ7" s="226"/>
      <c r="DVK7" s="226"/>
      <c r="DVL7" s="226"/>
      <c r="DVM7" s="226"/>
      <c r="DVN7" s="226"/>
      <c r="DVO7" s="226"/>
      <c r="DVP7" s="226"/>
      <c r="DVQ7" s="226"/>
      <c r="DVR7" s="226"/>
      <c r="DVS7" s="226"/>
      <c r="DVT7" s="226"/>
      <c r="DVU7" s="226"/>
      <c r="DVV7" s="226"/>
      <c r="DVW7" s="226"/>
      <c r="DVX7" s="226"/>
      <c r="DVY7" s="226"/>
      <c r="DVZ7" s="226"/>
      <c r="DWA7" s="226"/>
      <c r="DWB7" s="226"/>
      <c r="DWC7" s="226"/>
      <c r="DWD7" s="226"/>
      <c r="DWE7" s="226"/>
      <c r="DWF7" s="226"/>
      <c r="DWG7" s="226"/>
      <c r="DWH7" s="226"/>
      <c r="DWI7" s="226"/>
      <c r="DWJ7" s="226"/>
      <c r="DWK7" s="226"/>
      <c r="DWL7" s="226"/>
      <c r="DWM7" s="226"/>
      <c r="DWN7" s="226"/>
      <c r="DWO7" s="226"/>
      <c r="DWP7" s="226"/>
      <c r="DWQ7" s="226"/>
      <c r="DWR7" s="226"/>
      <c r="DWS7" s="226"/>
      <c r="DWT7" s="226"/>
      <c r="DWU7" s="226"/>
      <c r="DWV7" s="226"/>
      <c r="DWW7" s="226"/>
      <c r="DWX7" s="226"/>
      <c r="DWY7" s="226"/>
      <c r="DWZ7" s="226"/>
      <c r="DXA7" s="226"/>
      <c r="DXB7" s="226"/>
      <c r="DXC7" s="226"/>
      <c r="DXD7" s="226"/>
      <c r="DXE7" s="226"/>
      <c r="DXF7" s="226"/>
      <c r="DXG7" s="226"/>
      <c r="DXH7" s="226"/>
      <c r="DXI7" s="226"/>
      <c r="DXJ7" s="226"/>
      <c r="DXK7" s="226"/>
      <c r="DXL7" s="226"/>
      <c r="DXM7" s="226"/>
      <c r="DXN7" s="226"/>
      <c r="DXO7" s="226"/>
      <c r="DXP7" s="226"/>
      <c r="DXQ7" s="226"/>
      <c r="DXR7" s="226"/>
      <c r="DXS7" s="226"/>
      <c r="DXT7" s="226"/>
      <c r="DXU7" s="226"/>
      <c r="DXV7" s="226"/>
      <c r="DXW7" s="226"/>
      <c r="DXX7" s="226"/>
      <c r="DXY7" s="226"/>
      <c r="DXZ7" s="226"/>
      <c r="DYA7" s="226"/>
      <c r="DYB7" s="226"/>
      <c r="DYC7" s="226"/>
      <c r="DYD7" s="226"/>
      <c r="DYE7" s="226"/>
      <c r="DYF7" s="226"/>
      <c r="DYG7" s="226"/>
      <c r="DYH7" s="226"/>
      <c r="DYI7" s="226"/>
      <c r="DYJ7" s="226"/>
      <c r="DYK7" s="226"/>
      <c r="DYL7" s="226"/>
      <c r="DYM7" s="226"/>
      <c r="DYN7" s="226"/>
      <c r="DYO7" s="226"/>
      <c r="DYP7" s="226"/>
      <c r="DYQ7" s="226"/>
      <c r="DYR7" s="226"/>
      <c r="DYS7" s="226"/>
      <c r="DYT7" s="226"/>
      <c r="DYU7" s="226"/>
      <c r="DYV7" s="226"/>
      <c r="DYW7" s="226"/>
      <c r="DYX7" s="226"/>
      <c r="DYY7" s="226"/>
      <c r="DYZ7" s="226"/>
      <c r="DZA7" s="226"/>
      <c r="DZB7" s="226"/>
      <c r="DZC7" s="226"/>
      <c r="DZD7" s="226"/>
      <c r="DZE7" s="226"/>
      <c r="DZF7" s="226"/>
      <c r="DZG7" s="226"/>
      <c r="DZH7" s="226"/>
      <c r="DZI7" s="226"/>
      <c r="DZJ7" s="226"/>
      <c r="DZK7" s="226"/>
      <c r="DZL7" s="226"/>
      <c r="DZM7" s="226"/>
      <c r="DZN7" s="226"/>
      <c r="DZO7" s="226"/>
      <c r="DZP7" s="226"/>
      <c r="DZQ7" s="226"/>
      <c r="DZR7" s="226"/>
      <c r="DZS7" s="226"/>
      <c r="DZT7" s="226"/>
      <c r="DZU7" s="226"/>
      <c r="DZV7" s="226"/>
      <c r="DZW7" s="226"/>
      <c r="DZX7" s="226"/>
      <c r="DZY7" s="226"/>
      <c r="DZZ7" s="226"/>
      <c r="EAA7" s="226"/>
      <c r="EAB7" s="226"/>
      <c r="EAC7" s="226"/>
      <c r="EAD7" s="226"/>
      <c r="EAE7" s="226"/>
      <c r="EAF7" s="226"/>
      <c r="EAG7" s="226"/>
      <c r="EAH7" s="226"/>
      <c r="EAI7" s="226"/>
      <c r="EAJ7" s="226"/>
      <c r="EAK7" s="226"/>
      <c r="EAL7" s="226"/>
      <c r="EAM7" s="226"/>
      <c r="EAN7" s="226"/>
      <c r="EAO7" s="226"/>
      <c r="EAP7" s="226"/>
      <c r="EAQ7" s="226"/>
      <c r="EAR7" s="226"/>
      <c r="EAS7" s="226"/>
      <c r="EAT7" s="226"/>
      <c r="EAU7" s="226"/>
      <c r="EAV7" s="226"/>
      <c r="EAW7" s="226"/>
      <c r="EAX7" s="226"/>
      <c r="EAY7" s="226"/>
      <c r="EAZ7" s="226"/>
      <c r="EBA7" s="226"/>
      <c r="EBB7" s="226"/>
      <c r="EBC7" s="226"/>
      <c r="EBD7" s="226"/>
      <c r="EBE7" s="226"/>
      <c r="EBF7" s="226"/>
      <c r="EBG7" s="226"/>
      <c r="EBH7" s="226"/>
      <c r="EBI7" s="226"/>
      <c r="EBJ7" s="226"/>
      <c r="EBK7" s="226"/>
      <c r="EBL7" s="226"/>
      <c r="EBM7" s="226"/>
      <c r="EBN7" s="226"/>
      <c r="EBO7" s="226"/>
      <c r="EBP7" s="226"/>
      <c r="EBQ7" s="226"/>
      <c r="EBR7" s="226"/>
      <c r="EBS7" s="226"/>
      <c r="EBT7" s="226"/>
      <c r="EBU7" s="226"/>
      <c r="EBV7" s="226"/>
      <c r="EBW7" s="226"/>
      <c r="EBX7" s="226"/>
      <c r="EBY7" s="226"/>
      <c r="EBZ7" s="226"/>
      <c r="ECA7" s="226"/>
      <c r="ECB7" s="226"/>
      <c r="ECC7" s="226"/>
      <c r="ECD7" s="226"/>
      <c r="ECE7" s="226"/>
      <c r="ECF7" s="226"/>
      <c r="ECG7" s="226"/>
      <c r="ECH7" s="226"/>
      <c r="ECI7" s="226"/>
      <c r="ECJ7" s="226"/>
      <c r="ECK7" s="226"/>
      <c r="ECL7" s="226"/>
      <c r="ECM7" s="226"/>
      <c r="ECN7" s="226"/>
      <c r="ECO7" s="226"/>
      <c r="ECP7" s="226"/>
      <c r="ECQ7" s="226"/>
      <c r="ECR7" s="226"/>
      <c r="ECS7" s="226"/>
      <c r="ECT7" s="226"/>
      <c r="ECU7" s="226"/>
      <c r="ECV7" s="226"/>
      <c r="ECW7" s="226"/>
      <c r="ECX7" s="226"/>
      <c r="ECY7" s="226"/>
      <c r="ECZ7" s="226"/>
      <c r="EDA7" s="226"/>
      <c r="EDB7" s="226"/>
      <c r="EDC7" s="226"/>
      <c r="EDD7" s="226"/>
      <c r="EDE7" s="226"/>
      <c r="EDF7" s="226"/>
      <c r="EDG7" s="226"/>
      <c r="EDH7" s="226"/>
      <c r="EDI7" s="226"/>
      <c r="EDJ7" s="226"/>
      <c r="EDK7" s="226"/>
      <c r="EDL7" s="226"/>
      <c r="EDM7" s="226"/>
      <c r="EDN7" s="226"/>
      <c r="EDO7" s="226"/>
      <c r="EDP7" s="226"/>
      <c r="EDQ7" s="226"/>
      <c r="EDR7" s="226"/>
      <c r="EDS7" s="226"/>
      <c r="EDT7" s="226"/>
      <c r="EDU7" s="226"/>
      <c r="EDV7" s="226"/>
      <c r="EDW7" s="226"/>
      <c r="EDX7" s="226"/>
      <c r="EDY7" s="226"/>
      <c r="EDZ7" s="226"/>
      <c r="EEA7" s="226"/>
      <c r="EEB7" s="226"/>
      <c r="EEC7" s="226"/>
      <c r="EED7" s="226"/>
      <c r="EEE7" s="226"/>
      <c r="EEF7" s="226"/>
      <c r="EEG7" s="226"/>
      <c r="EEH7" s="226"/>
      <c r="EEI7" s="226"/>
      <c r="EEJ7" s="226"/>
      <c r="EEK7" s="226"/>
      <c r="EEL7" s="226"/>
      <c r="EEM7" s="226"/>
      <c r="EEN7" s="226"/>
      <c r="EEO7" s="226"/>
      <c r="EEP7" s="226"/>
      <c r="EEQ7" s="226"/>
      <c r="EER7" s="226"/>
      <c r="EES7" s="226"/>
      <c r="EET7" s="226"/>
      <c r="EEU7" s="226"/>
      <c r="EEV7" s="226"/>
      <c r="EEW7" s="226"/>
      <c r="EEX7" s="226"/>
      <c r="EEY7" s="226"/>
      <c r="EEZ7" s="226"/>
      <c r="EFA7" s="226"/>
      <c r="EFB7" s="226"/>
      <c r="EFC7" s="226"/>
      <c r="EFD7" s="226"/>
      <c r="EFE7" s="226"/>
      <c r="EFF7" s="226"/>
      <c r="EFG7" s="226"/>
      <c r="EFH7" s="226"/>
      <c r="EFI7" s="226"/>
      <c r="EFJ7" s="226"/>
      <c r="EFK7" s="226"/>
      <c r="EFL7" s="226"/>
      <c r="EFM7" s="226"/>
      <c r="EFN7" s="226"/>
      <c r="EFO7" s="226"/>
      <c r="EFP7" s="226"/>
      <c r="EFQ7" s="226"/>
      <c r="EFR7" s="226"/>
      <c r="EFS7" s="226"/>
      <c r="EFT7" s="226"/>
      <c r="EFU7" s="226"/>
      <c r="EFV7" s="226"/>
      <c r="EFW7" s="226"/>
      <c r="EFX7" s="226"/>
      <c r="EFY7" s="226"/>
      <c r="EFZ7" s="226"/>
      <c r="EGA7" s="226"/>
      <c r="EGB7" s="226"/>
      <c r="EGC7" s="226"/>
      <c r="EGD7" s="226"/>
      <c r="EGE7" s="226"/>
      <c r="EGF7" s="226"/>
      <c r="EGG7" s="226"/>
      <c r="EGH7" s="226"/>
      <c r="EGI7" s="226"/>
      <c r="EGJ7" s="226"/>
      <c r="EGK7" s="226"/>
      <c r="EGL7" s="226"/>
      <c r="EGM7" s="226"/>
      <c r="EGN7" s="226"/>
      <c r="EGO7" s="226"/>
      <c r="EGP7" s="226"/>
      <c r="EGQ7" s="226"/>
      <c r="EGR7" s="226"/>
      <c r="EGS7" s="226"/>
      <c r="EGT7" s="226"/>
      <c r="EGU7" s="226"/>
      <c r="EGV7" s="226"/>
      <c r="EGW7" s="226"/>
      <c r="EGX7" s="226"/>
      <c r="EGY7" s="226"/>
      <c r="EGZ7" s="226"/>
      <c r="EHA7" s="226"/>
      <c r="EHB7" s="226"/>
      <c r="EHC7" s="226"/>
      <c r="EHD7" s="226"/>
      <c r="EHE7" s="226"/>
      <c r="EHF7" s="226"/>
      <c r="EHG7" s="226"/>
      <c r="EHH7" s="226"/>
      <c r="EHI7" s="226"/>
      <c r="EHJ7" s="226"/>
      <c r="EHK7" s="226"/>
      <c r="EHL7" s="226"/>
      <c r="EHM7" s="226"/>
      <c r="EHN7" s="226"/>
      <c r="EHO7" s="226"/>
      <c r="EHP7" s="226"/>
      <c r="EHQ7" s="226"/>
      <c r="EHR7" s="226"/>
      <c r="EHS7" s="226"/>
      <c r="EHT7" s="226"/>
      <c r="EHU7" s="226"/>
      <c r="EHV7" s="226"/>
      <c r="EHW7" s="226"/>
      <c r="EHX7" s="226"/>
      <c r="EHY7" s="226"/>
      <c r="EHZ7" s="226"/>
      <c r="EIA7" s="226"/>
      <c r="EIB7" s="226"/>
      <c r="EIC7" s="226"/>
      <c r="EID7" s="226"/>
      <c r="EIE7" s="226"/>
      <c r="EIF7" s="226"/>
      <c r="EIG7" s="226"/>
      <c r="EIH7" s="226"/>
      <c r="EII7" s="226"/>
      <c r="EIJ7" s="226"/>
      <c r="EIK7" s="226"/>
      <c r="EIL7" s="226"/>
      <c r="EIM7" s="226"/>
      <c r="EIN7" s="226"/>
      <c r="EIO7" s="226"/>
      <c r="EIP7" s="226"/>
      <c r="EIQ7" s="226"/>
      <c r="EIR7" s="226"/>
      <c r="EIS7" s="226"/>
      <c r="EIT7" s="226"/>
      <c r="EIU7" s="226"/>
      <c r="EIV7" s="226"/>
      <c r="EIW7" s="226"/>
      <c r="EIX7" s="226"/>
      <c r="EIY7" s="226"/>
      <c r="EIZ7" s="226"/>
      <c r="EJA7" s="226"/>
      <c r="EJB7" s="226"/>
      <c r="EJC7" s="226"/>
      <c r="EJD7" s="226"/>
      <c r="EJE7" s="226"/>
      <c r="EJF7" s="226"/>
      <c r="EJG7" s="226"/>
      <c r="EJH7" s="226"/>
      <c r="EJI7" s="226"/>
      <c r="EJJ7" s="226"/>
      <c r="EJK7" s="226"/>
      <c r="EJL7" s="226"/>
      <c r="EJM7" s="226"/>
      <c r="EJN7" s="226"/>
      <c r="EJO7" s="226"/>
      <c r="EJP7" s="226"/>
      <c r="EJQ7" s="226"/>
      <c r="EJR7" s="226"/>
      <c r="EJS7" s="226"/>
      <c r="EJT7" s="226"/>
      <c r="EJU7" s="226"/>
      <c r="EJV7" s="226"/>
      <c r="EJW7" s="226"/>
      <c r="EJX7" s="226"/>
      <c r="EJY7" s="226"/>
      <c r="EJZ7" s="226"/>
      <c r="EKA7" s="226"/>
      <c r="EKB7" s="226"/>
      <c r="EKC7" s="226"/>
      <c r="EKD7" s="226"/>
      <c r="EKE7" s="226"/>
      <c r="EKF7" s="226"/>
      <c r="EKG7" s="226"/>
      <c r="EKH7" s="226"/>
      <c r="EKI7" s="226"/>
      <c r="EKJ7" s="226"/>
      <c r="EKK7" s="226"/>
      <c r="EKL7" s="226"/>
      <c r="EKM7" s="226"/>
      <c r="EKN7" s="226"/>
      <c r="EKO7" s="226"/>
      <c r="EKP7" s="226"/>
      <c r="EKQ7" s="226"/>
      <c r="EKR7" s="226"/>
      <c r="EKS7" s="226"/>
      <c r="EKT7" s="226"/>
      <c r="EKU7" s="226"/>
      <c r="EKV7" s="226"/>
      <c r="EKW7" s="226"/>
      <c r="EKX7" s="226"/>
      <c r="EKY7" s="226"/>
      <c r="EKZ7" s="226"/>
      <c r="ELA7" s="226"/>
      <c r="ELB7" s="226"/>
      <c r="ELC7" s="226"/>
      <c r="ELD7" s="226"/>
      <c r="ELE7" s="226"/>
      <c r="ELF7" s="226"/>
      <c r="ELG7" s="226"/>
      <c r="ELH7" s="226"/>
      <c r="ELI7" s="226"/>
      <c r="ELJ7" s="226"/>
      <c r="ELK7" s="226"/>
      <c r="ELL7" s="226"/>
      <c r="ELM7" s="226"/>
      <c r="ELN7" s="226"/>
      <c r="ELO7" s="226"/>
      <c r="ELP7" s="226"/>
      <c r="ELQ7" s="226"/>
      <c r="ELR7" s="226"/>
      <c r="ELS7" s="226"/>
      <c r="ELT7" s="226"/>
      <c r="ELU7" s="226"/>
      <c r="ELV7" s="226"/>
      <c r="ELW7" s="226"/>
      <c r="ELX7" s="226"/>
      <c r="ELY7" s="226"/>
      <c r="ELZ7" s="226"/>
      <c r="EMA7" s="226"/>
      <c r="EMB7" s="226"/>
      <c r="EMC7" s="226"/>
      <c r="EMD7" s="226"/>
      <c r="EME7" s="226"/>
      <c r="EMF7" s="226"/>
      <c r="EMG7" s="226"/>
      <c r="EMH7" s="226"/>
      <c r="EMI7" s="226"/>
      <c r="EMJ7" s="226"/>
      <c r="EMK7" s="226"/>
      <c r="EML7" s="226"/>
      <c r="EMM7" s="226"/>
      <c r="EMN7" s="226"/>
      <c r="EMO7" s="226"/>
      <c r="EMP7" s="226"/>
      <c r="EMQ7" s="226"/>
      <c r="EMR7" s="226"/>
      <c r="EMS7" s="226"/>
      <c r="EMT7" s="226"/>
      <c r="EMU7" s="226"/>
      <c r="EMV7" s="226"/>
      <c r="EMW7" s="226"/>
      <c r="EMX7" s="226"/>
      <c r="EMY7" s="226"/>
      <c r="EMZ7" s="226"/>
      <c r="ENA7" s="226"/>
      <c r="ENB7" s="226"/>
      <c r="ENC7" s="226"/>
      <c r="END7" s="226"/>
      <c r="ENE7" s="226"/>
      <c r="ENF7" s="226"/>
      <c r="ENG7" s="226"/>
      <c r="ENH7" s="226"/>
      <c r="ENI7" s="226"/>
      <c r="ENJ7" s="226"/>
      <c r="ENK7" s="226"/>
      <c r="ENL7" s="226"/>
      <c r="ENM7" s="226"/>
      <c r="ENN7" s="226"/>
      <c r="ENO7" s="226"/>
      <c r="ENP7" s="226"/>
      <c r="ENQ7" s="226"/>
      <c r="ENR7" s="226"/>
      <c r="ENS7" s="226"/>
      <c r="ENT7" s="226"/>
      <c r="ENU7" s="226"/>
      <c r="ENV7" s="226"/>
      <c r="ENW7" s="226"/>
      <c r="ENX7" s="226"/>
      <c r="ENY7" s="226"/>
      <c r="ENZ7" s="226"/>
      <c r="EOA7" s="226"/>
      <c r="EOB7" s="226"/>
      <c r="EOC7" s="226"/>
      <c r="EOD7" s="226"/>
      <c r="EOE7" s="226"/>
      <c r="EOF7" s="226"/>
      <c r="EOG7" s="226"/>
      <c r="EOH7" s="226"/>
      <c r="EOI7" s="226"/>
      <c r="EOJ7" s="226"/>
      <c r="EOK7" s="226"/>
      <c r="EOL7" s="226"/>
      <c r="EOM7" s="226"/>
      <c r="EON7" s="226"/>
      <c r="EOO7" s="226"/>
      <c r="EOP7" s="226"/>
      <c r="EOQ7" s="226"/>
      <c r="EOR7" s="226"/>
      <c r="EOS7" s="226"/>
      <c r="EOT7" s="226"/>
      <c r="EOU7" s="226"/>
      <c r="EOV7" s="226"/>
      <c r="EOW7" s="226"/>
      <c r="EOX7" s="226"/>
      <c r="EOY7" s="226"/>
      <c r="EOZ7" s="226"/>
      <c r="EPA7" s="226"/>
      <c r="EPB7" s="226"/>
      <c r="EPC7" s="226"/>
      <c r="EPD7" s="226"/>
      <c r="EPE7" s="226"/>
      <c r="EPF7" s="226"/>
      <c r="EPG7" s="226"/>
      <c r="EPH7" s="226"/>
      <c r="EPI7" s="226"/>
      <c r="EPJ7" s="226"/>
      <c r="EPK7" s="226"/>
      <c r="EPL7" s="226"/>
      <c r="EPM7" s="226"/>
      <c r="EPN7" s="226"/>
      <c r="EPO7" s="226"/>
      <c r="EPP7" s="226"/>
      <c r="EPQ7" s="226"/>
      <c r="EPR7" s="226"/>
      <c r="EPS7" s="226"/>
      <c r="EPT7" s="226"/>
      <c r="EPU7" s="226"/>
      <c r="EPV7" s="226"/>
      <c r="EPW7" s="226"/>
      <c r="EPX7" s="226"/>
      <c r="EPY7" s="226"/>
      <c r="EPZ7" s="226"/>
      <c r="EQA7" s="226"/>
      <c r="EQB7" s="226"/>
      <c r="EQC7" s="226"/>
      <c r="EQD7" s="226"/>
      <c r="EQE7" s="226"/>
      <c r="EQF7" s="226"/>
      <c r="EQG7" s="226"/>
      <c r="EQH7" s="226"/>
      <c r="EQI7" s="226"/>
      <c r="EQJ7" s="226"/>
      <c r="EQK7" s="226"/>
      <c r="EQL7" s="226"/>
      <c r="EQM7" s="226"/>
      <c r="EQN7" s="226"/>
      <c r="EQO7" s="226"/>
      <c r="EQP7" s="226"/>
      <c r="EQQ7" s="226"/>
      <c r="EQR7" s="226"/>
      <c r="EQS7" s="226"/>
      <c r="EQT7" s="226"/>
      <c r="EQU7" s="226"/>
      <c r="EQV7" s="226"/>
      <c r="EQW7" s="226"/>
      <c r="EQX7" s="226"/>
      <c r="EQY7" s="226"/>
      <c r="EQZ7" s="226"/>
      <c r="ERA7" s="226"/>
      <c r="ERB7" s="226"/>
      <c r="ERC7" s="226"/>
      <c r="ERD7" s="226"/>
      <c r="ERE7" s="226"/>
      <c r="ERF7" s="226"/>
      <c r="ERG7" s="226"/>
      <c r="ERH7" s="226"/>
      <c r="ERI7" s="226"/>
      <c r="ERJ7" s="226"/>
      <c r="ERK7" s="226"/>
      <c r="ERL7" s="226"/>
      <c r="ERM7" s="226"/>
      <c r="ERN7" s="226"/>
      <c r="ERO7" s="226"/>
      <c r="ERP7" s="226"/>
      <c r="ERQ7" s="226"/>
      <c r="ERR7" s="226"/>
      <c r="ERS7" s="226"/>
      <c r="ERT7" s="226"/>
      <c r="ERU7" s="226"/>
      <c r="ERV7" s="226"/>
      <c r="ERW7" s="226"/>
      <c r="ERX7" s="226"/>
      <c r="ERY7" s="226"/>
      <c r="ERZ7" s="226"/>
      <c r="ESA7" s="226"/>
      <c r="ESB7" s="226"/>
      <c r="ESC7" s="226"/>
      <c r="ESD7" s="226"/>
      <c r="ESE7" s="226"/>
      <c r="ESF7" s="226"/>
      <c r="ESG7" s="226"/>
      <c r="ESH7" s="226"/>
      <c r="ESI7" s="226"/>
      <c r="ESJ7" s="226"/>
      <c r="ESK7" s="226"/>
      <c r="ESL7" s="226"/>
      <c r="ESM7" s="226"/>
      <c r="ESN7" s="226"/>
      <c r="ESO7" s="226"/>
      <c r="ESP7" s="226"/>
      <c r="ESQ7" s="226"/>
      <c r="ESR7" s="226"/>
      <c r="ESS7" s="226"/>
      <c r="EST7" s="226"/>
      <c r="ESU7" s="226"/>
      <c r="ESV7" s="226"/>
      <c r="ESW7" s="226"/>
      <c r="ESX7" s="226"/>
      <c r="ESY7" s="226"/>
      <c r="ESZ7" s="226"/>
      <c r="ETA7" s="226"/>
      <c r="ETB7" s="226"/>
      <c r="ETC7" s="226"/>
      <c r="ETD7" s="226"/>
      <c r="ETE7" s="226"/>
      <c r="ETF7" s="226"/>
      <c r="ETG7" s="226"/>
      <c r="ETH7" s="226"/>
      <c r="ETI7" s="226"/>
      <c r="ETJ7" s="226"/>
      <c r="ETK7" s="226"/>
      <c r="ETL7" s="226"/>
      <c r="ETM7" s="226"/>
      <c r="ETN7" s="226"/>
      <c r="ETO7" s="226"/>
      <c r="ETP7" s="226"/>
      <c r="ETQ7" s="226"/>
      <c r="ETR7" s="226"/>
      <c r="ETS7" s="226"/>
      <c r="ETT7" s="226"/>
      <c r="ETU7" s="226"/>
      <c r="ETV7" s="226"/>
      <c r="ETW7" s="226"/>
      <c r="ETX7" s="226"/>
      <c r="ETY7" s="226"/>
      <c r="ETZ7" s="226"/>
      <c r="EUA7" s="226"/>
      <c r="EUB7" s="226"/>
      <c r="EUC7" s="226"/>
      <c r="EUD7" s="226"/>
      <c r="EUE7" s="226"/>
      <c r="EUF7" s="226"/>
      <c r="EUG7" s="226"/>
      <c r="EUH7" s="226"/>
      <c r="EUI7" s="226"/>
      <c r="EUJ7" s="226"/>
      <c r="EUK7" s="226"/>
      <c r="EUL7" s="226"/>
      <c r="EUM7" s="226"/>
      <c r="EUN7" s="226"/>
      <c r="EUO7" s="226"/>
      <c r="EUP7" s="226"/>
      <c r="EUQ7" s="226"/>
      <c r="EUR7" s="226"/>
      <c r="EUS7" s="226"/>
      <c r="EUT7" s="226"/>
      <c r="EUU7" s="226"/>
      <c r="EUV7" s="226"/>
      <c r="EUW7" s="226"/>
      <c r="EUX7" s="226"/>
      <c r="EUY7" s="226"/>
      <c r="EUZ7" s="226"/>
      <c r="EVA7" s="226"/>
      <c r="EVB7" s="226"/>
      <c r="EVC7" s="226"/>
      <c r="EVD7" s="226"/>
      <c r="EVE7" s="226"/>
      <c r="EVF7" s="226"/>
      <c r="EVG7" s="226"/>
      <c r="EVH7" s="226"/>
      <c r="EVI7" s="226"/>
      <c r="EVJ7" s="226"/>
      <c r="EVK7" s="226"/>
      <c r="EVL7" s="226"/>
      <c r="EVM7" s="226"/>
      <c r="EVN7" s="226"/>
      <c r="EVO7" s="226"/>
      <c r="EVP7" s="226"/>
      <c r="EVQ7" s="226"/>
      <c r="EVR7" s="226"/>
      <c r="EVS7" s="226"/>
      <c r="EVT7" s="226"/>
      <c r="EVU7" s="226"/>
      <c r="EVV7" s="226"/>
      <c r="EVW7" s="226"/>
      <c r="EVX7" s="226"/>
      <c r="EVY7" s="226"/>
      <c r="EVZ7" s="226"/>
      <c r="EWA7" s="226"/>
      <c r="EWB7" s="226"/>
      <c r="EWC7" s="226"/>
      <c r="EWD7" s="226"/>
      <c r="EWE7" s="226"/>
      <c r="EWF7" s="226"/>
      <c r="EWG7" s="226"/>
      <c r="EWH7" s="226"/>
      <c r="EWI7" s="226"/>
      <c r="EWJ7" s="226"/>
      <c r="EWK7" s="226"/>
      <c r="EWL7" s="226"/>
      <c r="EWM7" s="226"/>
      <c r="EWN7" s="226"/>
      <c r="EWO7" s="226"/>
      <c r="EWP7" s="226"/>
      <c r="EWQ7" s="226"/>
      <c r="EWR7" s="226"/>
      <c r="EWS7" s="226"/>
      <c r="EWT7" s="226"/>
      <c r="EWU7" s="226"/>
      <c r="EWV7" s="226"/>
      <c r="EWW7" s="226"/>
      <c r="EWX7" s="226"/>
      <c r="EWY7" s="226"/>
      <c r="EWZ7" s="226"/>
      <c r="EXA7" s="226"/>
      <c r="EXB7" s="226"/>
      <c r="EXC7" s="226"/>
      <c r="EXD7" s="226"/>
      <c r="EXE7" s="226"/>
      <c r="EXF7" s="226"/>
      <c r="EXG7" s="226"/>
      <c r="EXH7" s="226"/>
      <c r="EXI7" s="226"/>
      <c r="EXJ7" s="226"/>
      <c r="EXK7" s="226"/>
      <c r="EXL7" s="226"/>
      <c r="EXM7" s="226"/>
      <c r="EXN7" s="226"/>
      <c r="EXO7" s="226"/>
      <c r="EXP7" s="226"/>
      <c r="EXQ7" s="226"/>
      <c r="EXR7" s="226"/>
      <c r="EXS7" s="226"/>
      <c r="EXT7" s="226"/>
      <c r="EXU7" s="226"/>
      <c r="EXV7" s="226"/>
      <c r="EXW7" s="226"/>
      <c r="EXX7" s="226"/>
      <c r="EXY7" s="226"/>
      <c r="EXZ7" s="226"/>
      <c r="EYA7" s="226"/>
      <c r="EYB7" s="226"/>
      <c r="EYC7" s="226"/>
      <c r="EYD7" s="226"/>
      <c r="EYE7" s="226"/>
      <c r="EYF7" s="226"/>
      <c r="EYG7" s="226"/>
      <c r="EYH7" s="226"/>
      <c r="EYI7" s="226"/>
      <c r="EYJ7" s="226"/>
      <c r="EYK7" s="226"/>
      <c r="EYL7" s="226"/>
      <c r="EYM7" s="226"/>
      <c r="EYN7" s="226"/>
      <c r="EYO7" s="226"/>
      <c r="EYP7" s="226"/>
      <c r="EYQ7" s="226"/>
      <c r="EYR7" s="226"/>
      <c r="EYS7" s="226"/>
      <c r="EYT7" s="226"/>
      <c r="EYU7" s="226"/>
      <c r="EYV7" s="226"/>
      <c r="EYW7" s="226"/>
      <c r="EYX7" s="226"/>
      <c r="EYY7" s="226"/>
      <c r="EYZ7" s="226"/>
      <c r="EZA7" s="226"/>
      <c r="EZB7" s="226"/>
      <c r="EZC7" s="226"/>
      <c r="EZD7" s="226"/>
      <c r="EZE7" s="226"/>
      <c r="EZF7" s="226"/>
      <c r="EZG7" s="226"/>
      <c r="EZH7" s="226"/>
      <c r="EZI7" s="226"/>
      <c r="EZJ7" s="226"/>
      <c r="EZK7" s="226"/>
      <c r="EZL7" s="226"/>
      <c r="EZM7" s="226"/>
      <c r="EZN7" s="226"/>
      <c r="EZO7" s="226"/>
      <c r="EZP7" s="226"/>
      <c r="EZQ7" s="226"/>
      <c r="EZR7" s="226"/>
      <c r="EZS7" s="226"/>
      <c r="EZT7" s="226"/>
      <c r="EZU7" s="226"/>
      <c r="EZV7" s="226"/>
      <c r="EZW7" s="226"/>
      <c r="EZX7" s="226"/>
      <c r="EZY7" s="226"/>
      <c r="EZZ7" s="226"/>
      <c r="FAA7" s="226"/>
      <c r="FAB7" s="226"/>
      <c r="FAC7" s="226"/>
      <c r="FAD7" s="226"/>
      <c r="FAE7" s="226"/>
      <c r="FAF7" s="226"/>
      <c r="FAG7" s="226"/>
      <c r="FAH7" s="226"/>
      <c r="FAI7" s="226"/>
      <c r="FAJ7" s="226"/>
      <c r="FAK7" s="226"/>
      <c r="FAL7" s="226"/>
      <c r="FAM7" s="226"/>
      <c r="FAN7" s="226"/>
      <c r="FAO7" s="226"/>
      <c r="FAP7" s="226"/>
      <c r="FAQ7" s="226"/>
      <c r="FAR7" s="226"/>
      <c r="FAS7" s="226"/>
      <c r="FAT7" s="226"/>
      <c r="FAU7" s="226"/>
      <c r="FAV7" s="226"/>
      <c r="FAW7" s="226"/>
      <c r="FAX7" s="226"/>
      <c r="FAY7" s="226"/>
      <c r="FAZ7" s="226"/>
      <c r="FBA7" s="226"/>
      <c r="FBB7" s="226"/>
      <c r="FBC7" s="226"/>
      <c r="FBD7" s="226"/>
      <c r="FBE7" s="226"/>
      <c r="FBF7" s="226"/>
      <c r="FBG7" s="226"/>
      <c r="FBH7" s="226"/>
      <c r="FBI7" s="226"/>
      <c r="FBJ7" s="226"/>
      <c r="FBK7" s="226"/>
      <c r="FBL7" s="226"/>
      <c r="FBM7" s="226"/>
      <c r="FBN7" s="226"/>
      <c r="FBO7" s="226"/>
      <c r="FBP7" s="226"/>
      <c r="FBQ7" s="226"/>
      <c r="FBR7" s="226"/>
      <c r="FBS7" s="226"/>
      <c r="FBT7" s="226"/>
      <c r="FBU7" s="226"/>
      <c r="FBV7" s="226"/>
      <c r="FBW7" s="226"/>
      <c r="FBX7" s="226"/>
      <c r="FBY7" s="226"/>
      <c r="FBZ7" s="226"/>
      <c r="FCA7" s="226"/>
      <c r="FCB7" s="226"/>
      <c r="FCC7" s="226"/>
      <c r="FCD7" s="226"/>
      <c r="FCE7" s="226"/>
      <c r="FCF7" s="226"/>
      <c r="FCG7" s="226"/>
      <c r="FCH7" s="226"/>
      <c r="FCI7" s="226"/>
      <c r="FCJ7" s="226"/>
      <c r="FCK7" s="226"/>
      <c r="FCL7" s="226"/>
      <c r="FCM7" s="226"/>
      <c r="FCN7" s="226"/>
      <c r="FCO7" s="226"/>
      <c r="FCP7" s="226"/>
      <c r="FCQ7" s="226"/>
      <c r="FCR7" s="226"/>
      <c r="FCS7" s="226"/>
      <c r="FCT7" s="226"/>
      <c r="FCU7" s="226"/>
      <c r="FCV7" s="226"/>
      <c r="FCW7" s="226"/>
      <c r="FCX7" s="226"/>
      <c r="FCY7" s="226"/>
      <c r="FCZ7" s="226"/>
      <c r="FDA7" s="226"/>
      <c r="FDB7" s="226"/>
      <c r="FDC7" s="226"/>
      <c r="FDD7" s="226"/>
      <c r="FDE7" s="226"/>
      <c r="FDF7" s="226"/>
      <c r="FDG7" s="226"/>
      <c r="FDH7" s="226"/>
      <c r="FDI7" s="226"/>
      <c r="FDJ7" s="226"/>
      <c r="FDK7" s="226"/>
      <c r="FDL7" s="226"/>
      <c r="FDM7" s="226"/>
      <c r="FDN7" s="226"/>
      <c r="FDO7" s="226"/>
      <c r="FDP7" s="226"/>
      <c r="FDQ7" s="226"/>
      <c r="FDR7" s="226"/>
      <c r="FDS7" s="226"/>
      <c r="FDT7" s="226"/>
      <c r="FDU7" s="226"/>
      <c r="FDV7" s="226"/>
      <c r="FDW7" s="226"/>
      <c r="FDX7" s="226"/>
      <c r="FDY7" s="226"/>
      <c r="FDZ7" s="226"/>
      <c r="FEA7" s="226"/>
      <c r="FEB7" s="226"/>
      <c r="FEC7" s="226"/>
      <c r="FED7" s="226"/>
      <c r="FEE7" s="226"/>
      <c r="FEF7" s="226"/>
      <c r="FEG7" s="226"/>
      <c r="FEH7" s="226"/>
      <c r="FEI7" s="226"/>
      <c r="FEJ7" s="226"/>
      <c r="FEK7" s="226"/>
      <c r="FEL7" s="226"/>
      <c r="FEM7" s="226"/>
      <c r="FEN7" s="226"/>
      <c r="FEO7" s="226"/>
      <c r="FEP7" s="226"/>
      <c r="FEQ7" s="226"/>
      <c r="FER7" s="226"/>
      <c r="FES7" s="226"/>
      <c r="FET7" s="226"/>
      <c r="FEU7" s="226"/>
      <c r="FEV7" s="226"/>
      <c r="FEW7" s="226"/>
      <c r="FEX7" s="226"/>
      <c r="FEY7" s="226"/>
      <c r="FEZ7" s="226"/>
      <c r="FFA7" s="226"/>
      <c r="FFB7" s="226"/>
      <c r="FFC7" s="226"/>
      <c r="FFD7" s="226"/>
      <c r="FFE7" s="226"/>
      <c r="FFF7" s="226"/>
      <c r="FFG7" s="226"/>
      <c r="FFH7" s="226"/>
      <c r="FFI7" s="226"/>
      <c r="FFJ7" s="226"/>
      <c r="FFK7" s="226"/>
      <c r="FFL7" s="226"/>
      <c r="FFM7" s="226"/>
      <c r="FFN7" s="226"/>
      <c r="FFO7" s="226"/>
      <c r="FFP7" s="226"/>
      <c r="FFQ7" s="226"/>
      <c r="FFR7" s="226"/>
      <c r="FFS7" s="226"/>
      <c r="FFT7" s="226"/>
      <c r="FFU7" s="226"/>
      <c r="FFV7" s="226"/>
      <c r="FFW7" s="226"/>
      <c r="FFX7" s="226"/>
      <c r="FFY7" s="226"/>
      <c r="FFZ7" s="226"/>
      <c r="FGA7" s="226"/>
      <c r="FGB7" s="226"/>
      <c r="FGC7" s="226"/>
      <c r="FGD7" s="226"/>
      <c r="FGE7" s="226"/>
      <c r="FGF7" s="226"/>
      <c r="FGG7" s="226"/>
      <c r="FGH7" s="226"/>
      <c r="FGI7" s="226"/>
      <c r="FGJ7" s="226"/>
      <c r="FGK7" s="226"/>
      <c r="FGL7" s="226"/>
      <c r="FGM7" s="226"/>
      <c r="FGN7" s="226"/>
      <c r="FGO7" s="226"/>
      <c r="FGP7" s="226"/>
      <c r="FGQ7" s="226"/>
      <c r="FGR7" s="226"/>
      <c r="FGS7" s="226"/>
      <c r="FGT7" s="226"/>
      <c r="FGU7" s="226"/>
      <c r="FGV7" s="226"/>
      <c r="FGW7" s="226"/>
      <c r="FGX7" s="226"/>
      <c r="FGY7" s="226"/>
      <c r="FGZ7" s="226"/>
      <c r="FHA7" s="226"/>
      <c r="FHB7" s="226"/>
      <c r="FHC7" s="226"/>
      <c r="FHD7" s="226"/>
      <c r="FHE7" s="226"/>
      <c r="FHF7" s="226"/>
      <c r="FHG7" s="226"/>
      <c r="FHH7" s="226"/>
      <c r="FHI7" s="226"/>
      <c r="FHJ7" s="226"/>
      <c r="FHK7" s="226"/>
      <c r="FHL7" s="226"/>
      <c r="FHM7" s="226"/>
      <c r="FHN7" s="226"/>
      <c r="FHO7" s="226"/>
      <c r="FHP7" s="226"/>
      <c r="FHQ7" s="226"/>
      <c r="FHR7" s="226"/>
      <c r="FHS7" s="226"/>
      <c r="FHT7" s="226"/>
      <c r="FHU7" s="226"/>
      <c r="FHV7" s="226"/>
      <c r="FHW7" s="226"/>
      <c r="FHX7" s="226"/>
      <c r="FHY7" s="226"/>
      <c r="FHZ7" s="226"/>
      <c r="FIA7" s="226"/>
      <c r="FIB7" s="226"/>
      <c r="FIC7" s="226"/>
      <c r="FID7" s="226"/>
      <c r="FIE7" s="226"/>
      <c r="FIF7" s="226"/>
      <c r="FIG7" s="226"/>
      <c r="FIH7" s="226"/>
      <c r="FII7" s="226"/>
      <c r="FIJ7" s="226"/>
      <c r="FIK7" s="226"/>
      <c r="FIL7" s="226"/>
      <c r="FIM7" s="226"/>
      <c r="FIN7" s="226"/>
      <c r="FIO7" s="226"/>
      <c r="FIP7" s="226"/>
      <c r="FIQ7" s="226"/>
      <c r="FIR7" s="226"/>
      <c r="FIS7" s="226"/>
      <c r="FIT7" s="226"/>
      <c r="FIU7" s="226"/>
      <c r="FIV7" s="226"/>
      <c r="FIW7" s="226"/>
      <c r="FIX7" s="226"/>
      <c r="FIY7" s="226"/>
      <c r="FIZ7" s="226"/>
      <c r="FJA7" s="226"/>
      <c r="FJB7" s="226"/>
      <c r="FJC7" s="226"/>
      <c r="FJD7" s="226"/>
      <c r="FJE7" s="226"/>
      <c r="FJF7" s="226"/>
      <c r="FJG7" s="226"/>
      <c r="FJH7" s="226"/>
      <c r="FJI7" s="226"/>
      <c r="FJJ7" s="226"/>
      <c r="FJK7" s="226"/>
      <c r="FJL7" s="226"/>
      <c r="FJM7" s="226"/>
      <c r="FJN7" s="226"/>
      <c r="FJO7" s="226"/>
      <c r="FJP7" s="226"/>
      <c r="FJQ7" s="226"/>
      <c r="FJR7" s="226"/>
      <c r="FJS7" s="226"/>
      <c r="FJT7" s="226"/>
      <c r="FJU7" s="226"/>
      <c r="FJV7" s="226"/>
      <c r="FJW7" s="226"/>
      <c r="FJX7" s="226"/>
      <c r="FJY7" s="226"/>
      <c r="FJZ7" s="226"/>
      <c r="FKA7" s="226"/>
      <c r="FKB7" s="226"/>
      <c r="FKC7" s="226"/>
      <c r="FKD7" s="226"/>
      <c r="FKE7" s="226"/>
      <c r="FKF7" s="226"/>
      <c r="FKG7" s="226"/>
      <c r="FKH7" s="226"/>
      <c r="FKI7" s="226"/>
      <c r="FKJ7" s="226"/>
      <c r="FKK7" s="226"/>
      <c r="FKL7" s="226"/>
      <c r="FKM7" s="226"/>
      <c r="FKN7" s="226"/>
      <c r="FKO7" s="226"/>
      <c r="FKP7" s="226"/>
      <c r="FKQ7" s="226"/>
      <c r="FKR7" s="226"/>
      <c r="FKS7" s="226"/>
      <c r="FKT7" s="226"/>
      <c r="FKU7" s="226"/>
      <c r="FKV7" s="226"/>
      <c r="FKW7" s="226"/>
      <c r="FKX7" s="226"/>
      <c r="FKY7" s="226"/>
      <c r="FKZ7" s="226"/>
      <c r="FLA7" s="226"/>
      <c r="FLB7" s="226"/>
      <c r="FLC7" s="226"/>
      <c r="FLD7" s="226"/>
      <c r="FLE7" s="226"/>
      <c r="FLF7" s="226"/>
      <c r="FLG7" s="226"/>
      <c r="FLH7" s="226"/>
      <c r="FLI7" s="226"/>
      <c r="FLJ7" s="226"/>
      <c r="FLK7" s="226"/>
      <c r="FLL7" s="226"/>
      <c r="FLM7" s="226"/>
      <c r="FLN7" s="226"/>
      <c r="FLO7" s="226"/>
      <c r="FLP7" s="226"/>
      <c r="FLQ7" s="226"/>
      <c r="FLR7" s="226"/>
      <c r="FLS7" s="226"/>
      <c r="FLT7" s="226"/>
      <c r="FLU7" s="226"/>
      <c r="FLV7" s="226"/>
      <c r="FLW7" s="226"/>
      <c r="FLX7" s="226"/>
      <c r="FLY7" s="226"/>
      <c r="FLZ7" s="226"/>
      <c r="FMA7" s="226"/>
      <c r="FMB7" s="226"/>
      <c r="FMC7" s="226"/>
      <c r="FMD7" s="226"/>
      <c r="FME7" s="226"/>
      <c r="FMF7" s="226"/>
      <c r="FMG7" s="226"/>
      <c r="FMH7" s="226"/>
      <c r="FMI7" s="226"/>
      <c r="FMJ7" s="226"/>
      <c r="FMK7" s="226"/>
      <c r="FML7" s="226"/>
      <c r="FMM7" s="226"/>
      <c r="FMN7" s="226"/>
      <c r="FMO7" s="226"/>
      <c r="FMP7" s="226"/>
      <c r="FMQ7" s="226"/>
      <c r="FMR7" s="226"/>
      <c r="FMS7" s="226"/>
      <c r="FMT7" s="226"/>
      <c r="FMU7" s="226"/>
      <c r="FMV7" s="226"/>
      <c r="FMW7" s="226"/>
      <c r="FMX7" s="226"/>
      <c r="FMY7" s="226"/>
      <c r="FMZ7" s="226"/>
      <c r="FNA7" s="226"/>
      <c r="FNB7" s="226"/>
      <c r="FNC7" s="226"/>
      <c r="FND7" s="226"/>
      <c r="FNE7" s="226"/>
      <c r="FNF7" s="226"/>
      <c r="FNG7" s="226"/>
      <c r="FNH7" s="226"/>
      <c r="FNI7" s="226"/>
      <c r="FNJ7" s="226"/>
      <c r="FNK7" s="226"/>
      <c r="FNL7" s="226"/>
      <c r="FNM7" s="226"/>
      <c r="FNN7" s="226"/>
      <c r="FNO7" s="226"/>
      <c r="FNP7" s="226"/>
      <c r="FNQ7" s="226"/>
      <c r="FNR7" s="226"/>
      <c r="FNS7" s="226"/>
      <c r="FNT7" s="226"/>
      <c r="FNU7" s="226"/>
      <c r="FNV7" s="226"/>
      <c r="FNW7" s="226"/>
      <c r="FNX7" s="226"/>
      <c r="FNY7" s="226"/>
      <c r="FNZ7" s="226"/>
      <c r="FOA7" s="226"/>
      <c r="FOB7" s="226"/>
      <c r="FOC7" s="226"/>
      <c r="FOD7" s="226"/>
      <c r="FOE7" s="226"/>
      <c r="FOF7" s="226"/>
      <c r="FOG7" s="226"/>
      <c r="FOH7" s="226"/>
      <c r="FOI7" s="226"/>
      <c r="FOJ7" s="226"/>
      <c r="FOK7" s="226"/>
      <c r="FOL7" s="226"/>
      <c r="FOM7" s="226"/>
      <c r="FON7" s="226"/>
      <c r="FOO7" s="226"/>
      <c r="FOP7" s="226"/>
      <c r="FOQ7" s="226"/>
      <c r="FOR7" s="226"/>
      <c r="FOS7" s="226"/>
      <c r="FOT7" s="226"/>
      <c r="FOU7" s="226"/>
      <c r="FOV7" s="226"/>
      <c r="FOW7" s="226"/>
      <c r="FOX7" s="226"/>
      <c r="FOY7" s="226"/>
      <c r="FOZ7" s="226"/>
      <c r="FPA7" s="226"/>
      <c r="FPB7" s="226"/>
      <c r="FPC7" s="226"/>
      <c r="FPD7" s="226"/>
      <c r="FPE7" s="226"/>
      <c r="FPF7" s="226"/>
      <c r="FPG7" s="226"/>
      <c r="FPH7" s="226"/>
      <c r="FPI7" s="226"/>
      <c r="FPJ7" s="226"/>
      <c r="FPK7" s="226"/>
      <c r="FPL7" s="226"/>
      <c r="FPM7" s="226"/>
      <c r="FPN7" s="226"/>
      <c r="FPO7" s="226"/>
      <c r="FPP7" s="226"/>
      <c r="FPQ7" s="226"/>
      <c r="FPR7" s="226"/>
      <c r="FPS7" s="226"/>
      <c r="FPT7" s="226"/>
      <c r="FPU7" s="226"/>
      <c r="FPV7" s="226"/>
      <c r="FPW7" s="226"/>
      <c r="FPX7" s="226"/>
      <c r="FPY7" s="226"/>
      <c r="FPZ7" s="226"/>
      <c r="FQA7" s="226"/>
      <c r="FQB7" s="226"/>
      <c r="FQC7" s="226"/>
      <c r="FQD7" s="226"/>
      <c r="FQE7" s="226"/>
      <c r="FQF7" s="226"/>
      <c r="FQG7" s="226"/>
      <c r="FQH7" s="226"/>
      <c r="FQI7" s="226"/>
      <c r="FQJ7" s="226"/>
      <c r="FQK7" s="226"/>
      <c r="FQL7" s="226"/>
      <c r="FQM7" s="226"/>
      <c r="FQN7" s="226"/>
      <c r="FQO7" s="226"/>
      <c r="FQP7" s="226"/>
      <c r="FQQ7" s="226"/>
      <c r="FQR7" s="226"/>
      <c r="FQS7" s="226"/>
      <c r="FQT7" s="226"/>
      <c r="FQU7" s="226"/>
      <c r="FQV7" s="226"/>
      <c r="FQW7" s="226"/>
      <c r="FQX7" s="226"/>
      <c r="FQY7" s="226"/>
      <c r="FQZ7" s="226"/>
      <c r="FRA7" s="226"/>
      <c r="FRB7" s="226"/>
      <c r="FRC7" s="226"/>
      <c r="FRD7" s="226"/>
      <c r="FRE7" s="226"/>
      <c r="FRF7" s="226"/>
      <c r="FRG7" s="226"/>
      <c r="FRH7" s="226"/>
      <c r="FRI7" s="226"/>
      <c r="FRJ7" s="226"/>
      <c r="FRK7" s="226"/>
      <c r="FRL7" s="226"/>
      <c r="FRM7" s="226"/>
      <c r="FRN7" s="226"/>
      <c r="FRO7" s="226"/>
      <c r="FRP7" s="226"/>
      <c r="FRQ7" s="226"/>
      <c r="FRR7" s="226"/>
      <c r="FRS7" s="226"/>
      <c r="FRT7" s="226"/>
      <c r="FRU7" s="226"/>
      <c r="FRV7" s="226"/>
      <c r="FRW7" s="226"/>
      <c r="FRX7" s="226"/>
      <c r="FRY7" s="226"/>
      <c r="FRZ7" s="226"/>
      <c r="FSA7" s="226"/>
      <c r="FSB7" s="226"/>
      <c r="FSC7" s="226"/>
      <c r="FSD7" s="226"/>
      <c r="FSE7" s="226"/>
      <c r="FSF7" s="226"/>
      <c r="FSG7" s="226"/>
      <c r="FSH7" s="226"/>
      <c r="FSI7" s="226"/>
      <c r="FSJ7" s="226"/>
      <c r="FSK7" s="226"/>
      <c r="FSL7" s="226"/>
      <c r="FSM7" s="226"/>
      <c r="FSN7" s="226"/>
      <c r="FSO7" s="226"/>
      <c r="FSP7" s="226"/>
      <c r="FSQ7" s="226"/>
      <c r="FSR7" s="226"/>
      <c r="FSS7" s="226"/>
      <c r="FST7" s="226"/>
      <c r="FSU7" s="226"/>
      <c r="FSV7" s="226"/>
      <c r="FSW7" s="226"/>
      <c r="FSX7" s="226"/>
      <c r="FSY7" s="226"/>
      <c r="FSZ7" s="226"/>
      <c r="FTA7" s="226"/>
      <c r="FTB7" s="226"/>
      <c r="FTC7" s="226"/>
      <c r="FTD7" s="226"/>
      <c r="FTE7" s="226"/>
      <c r="FTF7" s="226"/>
      <c r="FTG7" s="226"/>
      <c r="FTH7" s="226"/>
      <c r="FTI7" s="226"/>
      <c r="FTJ7" s="226"/>
      <c r="FTK7" s="226"/>
      <c r="FTL7" s="226"/>
      <c r="FTM7" s="226"/>
      <c r="FTN7" s="226"/>
      <c r="FTO7" s="226"/>
      <c r="FTP7" s="226"/>
      <c r="FTQ7" s="226"/>
      <c r="FTR7" s="226"/>
      <c r="FTS7" s="226"/>
      <c r="FTT7" s="226"/>
      <c r="FTU7" s="226"/>
      <c r="FTV7" s="226"/>
      <c r="FTW7" s="226"/>
      <c r="FTX7" s="226"/>
      <c r="FTY7" s="226"/>
      <c r="FTZ7" s="226"/>
      <c r="FUA7" s="226"/>
      <c r="FUB7" s="226"/>
      <c r="FUC7" s="226"/>
      <c r="FUD7" s="226"/>
      <c r="FUE7" s="226"/>
      <c r="FUF7" s="226"/>
      <c r="FUG7" s="226"/>
      <c r="FUH7" s="226"/>
      <c r="FUI7" s="226"/>
      <c r="FUJ7" s="226"/>
      <c r="FUK7" s="226"/>
      <c r="FUL7" s="226"/>
      <c r="FUM7" s="226"/>
      <c r="FUN7" s="226"/>
      <c r="FUO7" s="226"/>
      <c r="FUP7" s="226"/>
      <c r="FUQ7" s="226"/>
      <c r="FUR7" s="226"/>
      <c r="FUS7" s="226"/>
      <c r="FUT7" s="226"/>
      <c r="FUU7" s="226"/>
      <c r="FUV7" s="226"/>
      <c r="FUW7" s="226"/>
      <c r="FUX7" s="226"/>
      <c r="FUY7" s="226"/>
      <c r="FUZ7" s="226"/>
      <c r="FVA7" s="226"/>
      <c r="FVB7" s="226"/>
      <c r="FVC7" s="226"/>
      <c r="FVD7" s="226"/>
      <c r="FVE7" s="226"/>
      <c r="FVF7" s="226"/>
      <c r="FVG7" s="226"/>
      <c r="FVH7" s="226"/>
      <c r="FVI7" s="226"/>
      <c r="FVJ7" s="226"/>
      <c r="FVK7" s="226"/>
      <c r="FVL7" s="226"/>
      <c r="FVM7" s="226"/>
      <c r="FVN7" s="226"/>
      <c r="FVO7" s="226"/>
      <c r="FVP7" s="226"/>
      <c r="FVQ7" s="226"/>
      <c r="FVR7" s="226"/>
      <c r="FVS7" s="226"/>
      <c r="FVT7" s="226"/>
      <c r="FVU7" s="226"/>
      <c r="FVV7" s="226"/>
      <c r="FVW7" s="226"/>
      <c r="FVX7" s="226"/>
      <c r="FVY7" s="226"/>
      <c r="FVZ7" s="226"/>
      <c r="FWA7" s="226"/>
      <c r="FWB7" s="226"/>
      <c r="FWC7" s="226"/>
      <c r="FWD7" s="226"/>
      <c r="FWE7" s="226"/>
      <c r="FWF7" s="226"/>
      <c r="FWG7" s="226"/>
      <c r="FWH7" s="226"/>
      <c r="FWI7" s="226"/>
      <c r="FWJ7" s="226"/>
      <c r="FWK7" s="226"/>
      <c r="FWL7" s="226"/>
      <c r="FWM7" s="226"/>
      <c r="FWN7" s="226"/>
      <c r="FWO7" s="226"/>
      <c r="FWP7" s="226"/>
      <c r="FWQ7" s="226"/>
      <c r="FWR7" s="226"/>
      <c r="FWS7" s="226"/>
      <c r="FWT7" s="226"/>
      <c r="FWU7" s="226"/>
      <c r="FWV7" s="226"/>
      <c r="FWW7" s="226"/>
      <c r="FWX7" s="226"/>
      <c r="FWY7" s="226"/>
      <c r="FWZ7" s="226"/>
      <c r="FXA7" s="226"/>
      <c r="FXB7" s="226"/>
      <c r="FXC7" s="226"/>
      <c r="FXD7" s="226"/>
      <c r="FXE7" s="226"/>
      <c r="FXF7" s="226"/>
      <c r="FXG7" s="226"/>
      <c r="FXH7" s="226"/>
      <c r="FXI7" s="226"/>
      <c r="FXJ7" s="226"/>
      <c r="FXK7" s="226"/>
      <c r="FXL7" s="226"/>
      <c r="FXM7" s="226"/>
      <c r="FXN7" s="226"/>
      <c r="FXO7" s="226"/>
      <c r="FXP7" s="226"/>
      <c r="FXQ7" s="226"/>
      <c r="FXR7" s="226"/>
      <c r="FXS7" s="226"/>
      <c r="FXT7" s="226"/>
      <c r="FXU7" s="226"/>
      <c r="FXV7" s="226"/>
      <c r="FXW7" s="226"/>
      <c r="FXX7" s="226"/>
      <c r="FXY7" s="226"/>
      <c r="FXZ7" s="226"/>
      <c r="FYA7" s="226"/>
      <c r="FYB7" s="226"/>
      <c r="FYC7" s="226"/>
      <c r="FYD7" s="226"/>
      <c r="FYE7" s="226"/>
      <c r="FYF7" s="226"/>
      <c r="FYG7" s="226"/>
      <c r="FYH7" s="226"/>
      <c r="FYI7" s="226"/>
      <c r="FYJ7" s="226"/>
      <c r="FYK7" s="226"/>
      <c r="FYL7" s="226"/>
      <c r="FYM7" s="226"/>
      <c r="FYN7" s="226"/>
      <c r="FYO7" s="226"/>
      <c r="FYP7" s="226"/>
      <c r="FYQ7" s="226"/>
      <c r="FYR7" s="226"/>
      <c r="FYS7" s="226"/>
      <c r="FYT7" s="226"/>
      <c r="FYU7" s="226"/>
      <c r="FYV7" s="226"/>
      <c r="FYW7" s="226"/>
      <c r="FYX7" s="226"/>
      <c r="FYY7" s="226"/>
      <c r="FYZ7" s="226"/>
      <c r="FZA7" s="226"/>
      <c r="FZB7" s="226"/>
      <c r="FZC7" s="226"/>
      <c r="FZD7" s="226"/>
      <c r="FZE7" s="226"/>
      <c r="FZF7" s="226"/>
      <c r="FZG7" s="226"/>
      <c r="FZH7" s="226"/>
      <c r="FZI7" s="226"/>
      <c r="FZJ7" s="226"/>
      <c r="FZK7" s="226"/>
      <c r="FZL7" s="226"/>
      <c r="FZM7" s="226"/>
      <c r="FZN7" s="226"/>
      <c r="FZO7" s="226"/>
      <c r="FZP7" s="226"/>
      <c r="FZQ7" s="226"/>
      <c r="FZR7" s="226"/>
      <c r="FZS7" s="226"/>
      <c r="FZT7" s="226"/>
      <c r="FZU7" s="226"/>
      <c r="FZV7" s="226"/>
      <c r="FZW7" s="226"/>
      <c r="FZX7" s="226"/>
      <c r="FZY7" s="226"/>
      <c r="FZZ7" s="226"/>
      <c r="GAA7" s="226"/>
      <c r="GAB7" s="226"/>
      <c r="GAC7" s="226"/>
      <c r="GAD7" s="226"/>
      <c r="GAE7" s="226"/>
      <c r="GAF7" s="226"/>
      <c r="GAG7" s="226"/>
      <c r="GAH7" s="226"/>
      <c r="GAI7" s="226"/>
      <c r="GAJ7" s="226"/>
      <c r="GAK7" s="226"/>
      <c r="GAL7" s="226"/>
      <c r="GAM7" s="226"/>
      <c r="GAN7" s="226"/>
      <c r="GAO7" s="226"/>
      <c r="GAP7" s="226"/>
      <c r="GAQ7" s="226"/>
      <c r="GAR7" s="226"/>
      <c r="GAS7" s="226"/>
      <c r="GAT7" s="226"/>
      <c r="GAU7" s="226"/>
      <c r="GAV7" s="226"/>
      <c r="GAW7" s="226"/>
      <c r="GAX7" s="226"/>
      <c r="GAY7" s="226"/>
      <c r="GAZ7" s="226"/>
      <c r="GBA7" s="226"/>
      <c r="GBB7" s="226"/>
      <c r="GBC7" s="226"/>
      <c r="GBD7" s="226"/>
      <c r="GBE7" s="226"/>
      <c r="GBF7" s="226"/>
      <c r="GBG7" s="226"/>
      <c r="GBH7" s="226"/>
      <c r="GBI7" s="226"/>
      <c r="GBJ7" s="226"/>
      <c r="GBK7" s="226"/>
      <c r="GBL7" s="226"/>
      <c r="GBM7" s="226"/>
      <c r="GBN7" s="226"/>
      <c r="GBO7" s="226"/>
      <c r="GBP7" s="226"/>
      <c r="GBQ7" s="226"/>
      <c r="GBR7" s="226"/>
      <c r="GBS7" s="226"/>
      <c r="GBT7" s="226"/>
      <c r="GBU7" s="226"/>
      <c r="GBV7" s="226"/>
      <c r="GBW7" s="226"/>
      <c r="GBX7" s="226"/>
      <c r="GBY7" s="226"/>
      <c r="GBZ7" s="226"/>
      <c r="GCA7" s="226"/>
      <c r="GCB7" s="226"/>
      <c r="GCC7" s="226"/>
      <c r="GCD7" s="226"/>
      <c r="GCE7" s="226"/>
      <c r="GCF7" s="226"/>
      <c r="GCG7" s="226"/>
      <c r="GCH7" s="226"/>
      <c r="GCI7" s="226"/>
      <c r="GCJ7" s="226"/>
      <c r="GCK7" s="226"/>
      <c r="GCL7" s="226"/>
      <c r="GCM7" s="226"/>
      <c r="GCN7" s="226"/>
      <c r="GCO7" s="226"/>
      <c r="GCP7" s="226"/>
      <c r="GCQ7" s="226"/>
      <c r="GCR7" s="226"/>
      <c r="GCS7" s="226"/>
      <c r="GCT7" s="226"/>
      <c r="GCU7" s="226"/>
      <c r="GCV7" s="226"/>
      <c r="GCW7" s="226"/>
      <c r="GCX7" s="226"/>
      <c r="GCY7" s="226"/>
      <c r="GCZ7" s="226"/>
      <c r="GDA7" s="226"/>
      <c r="GDB7" s="226"/>
      <c r="GDC7" s="226"/>
      <c r="GDD7" s="226"/>
      <c r="GDE7" s="226"/>
      <c r="GDF7" s="226"/>
      <c r="GDG7" s="226"/>
      <c r="GDH7" s="226"/>
      <c r="GDI7" s="226"/>
      <c r="GDJ7" s="226"/>
      <c r="GDK7" s="226"/>
      <c r="GDL7" s="226"/>
      <c r="GDM7" s="226"/>
      <c r="GDN7" s="226"/>
      <c r="GDO7" s="226"/>
      <c r="GDP7" s="226"/>
      <c r="GDQ7" s="226"/>
      <c r="GDR7" s="226"/>
      <c r="GDS7" s="226"/>
      <c r="GDT7" s="226"/>
      <c r="GDU7" s="226"/>
      <c r="GDV7" s="226"/>
      <c r="GDW7" s="226"/>
      <c r="GDX7" s="226"/>
      <c r="GDY7" s="226"/>
      <c r="GDZ7" s="226"/>
      <c r="GEA7" s="226"/>
      <c r="GEB7" s="226"/>
      <c r="GEC7" s="226"/>
      <c r="GED7" s="226"/>
      <c r="GEE7" s="226"/>
      <c r="GEF7" s="226"/>
      <c r="GEG7" s="226"/>
      <c r="GEH7" s="226"/>
      <c r="GEI7" s="226"/>
      <c r="GEJ7" s="226"/>
      <c r="GEK7" s="226"/>
      <c r="GEL7" s="226"/>
      <c r="GEM7" s="226"/>
      <c r="GEN7" s="226"/>
      <c r="GEO7" s="226"/>
      <c r="GEP7" s="226"/>
      <c r="GEQ7" s="226"/>
      <c r="GER7" s="226"/>
      <c r="GES7" s="226"/>
      <c r="GET7" s="226"/>
      <c r="GEU7" s="226"/>
      <c r="GEV7" s="226"/>
      <c r="GEW7" s="226"/>
      <c r="GEX7" s="226"/>
      <c r="GEY7" s="226"/>
      <c r="GEZ7" s="226"/>
      <c r="GFA7" s="226"/>
      <c r="GFB7" s="226"/>
      <c r="GFC7" s="226"/>
      <c r="GFD7" s="226"/>
      <c r="GFE7" s="226"/>
      <c r="GFF7" s="226"/>
      <c r="GFG7" s="226"/>
      <c r="GFH7" s="226"/>
      <c r="GFI7" s="226"/>
      <c r="GFJ7" s="226"/>
      <c r="GFK7" s="226"/>
      <c r="GFL7" s="226"/>
      <c r="GFM7" s="226"/>
      <c r="GFN7" s="226"/>
      <c r="GFO7" s="226"/>
      <c r="GFP7" s="226"/>
      <c r="GFQ7" s="226"/>
      <c r="GFR7" s="226"/>
      <c r="GFS7" s="226"/>
      <c r="GFT7" s="226"/>
      <c r="GFU7" s="226"/>
      <c r="GFV7" s="226"/>
      <c r="GFW7" s="226"/>
      <c r="GFX7" s="226"/>
      <c r="GFY7" s="226"/>
      <c r="GFZ7" s="226"/>
      <c r="GGA7" s="226"/>
      <c r="GGB7" s="226"/>
      <c r="GGC7" s="226"/>
      <c r="GGD7" s="226"/>
      <c r="GGE7" s="226"/>
      <c r="GGF7" s="226"/>
      <c r="GGG7" s="226"/>
      <c r="GGH7" s="226"/>
      <c r="GGI7" s="226"/>
      <c r="GGJ7" s="226"/>
      <c r="GGK7" s="226"/>
      <c r="GGL7" s="226"/>
      <c r="GGM7" s="226"/>
      <c r="GGN7" s="226"/>
      <c r="GGO7" s="226"/>
      <c r="GGP7" s="226"/>
      <c r="GGQ7" s="226"/>
      <c r="GGR7" s="226"/>
      <c r="GGS7" s="226"/>
      <c r="GGT7" s="226"/>
      <c r="GGU7" s="226"/>
      <c r="GGV7" s="226"/>
      <c r="GGW7" s="226"/>
      <c r="GGX7" s="226"/>
      <c r="GGY7" s="226"/>
      <c r="GGZ7" s="226"/>
      <c r="GHA7" s="226"/>
      <c r="GHB7" s="226"/>
      <c r="GHC7" s="226"/>
      <c r="GHD7" s="226"/>
      <c r="GHE7" s="226"/>
      <c r="GHF7" s="226"/>
      <c r="GHG7" s="226"/>
      <c r="GHH7" s="226"/>
      <c r="GHI7" s="226"/>
      <c r="GHJ7" s="226"/>
      <c r="GHK7" s="226"/>
      <c r="GHL7" s="226"/>
      <c r="GHM7" s="226"/>
      <c r="GHN7" s="226"/>
      <c r="GHO7" s="226"/>
      <c r="GHP7" s="226"/>
      <c r="GHQ7" s="226"/>
      <c r="GHR7" s="226"/>
      <c r="GHS7" s="226"/>
      <c r="GHT7" s="226"/>
      <c r="GHU7" s="226"/>
      <c r="GHV7" s="226"/>
      <c r="GHW7" s="226"/>
      <c r="GHX7" s="226"/>
      <c r="GHY7" s="226"/>
      <c r="GHZ7" s="226"/>
      <c r="GIA7" s="226"/>
      <c r="GIB7" s="226"/>
      <c r="GIC7" s="226"/>
      <c r="GID7" s="226"/>
      <c r="GIE7" s="226"/>
      <c r="GIF7" s="226"/>
      <c r="GIG7" s="226"/>
      <c r="GIH7" s="226"/>
      <c r="GII7" s="226"/>
      <c r="GIJ7" s="226"/>
      <c r="GIK7" s="226"/>
      <c r="GIL7" s="226"/>
      <c r="GIM7" s="226"/>
      <c r="GIN7" s="226"/>
      <c r="GIO7" s="226"/>
      <c r="GIP7" s="226"/>
      <c r="GIQ7" s="226"/>
      <c r="GIR7" s="226"/>
      <c r="GIS7" s="226"/>
      <c r="GIT7" s="226"/>
      <c r="GIU7" s="226"/>
      <c r="GIV7" s="226"/>
      <c r="GIW7" s="226"/>
      <c r="GIX7" s="226"/>
      <c r="GIY7" s="226"/>
      <c r="GIZ7" s="226"/>
      <c r="GJA7" s="226"/>
      <c r="GJB7" s="226"/>
      <c r="GJC7" s="226"/>
      <c r="GJD7" s="226"/>
      <c r="GJE7" s="226"/>
      <c r="GJF7" s="226"/>
      <c r="GJG7" s="226"/>
      <c r="GJH7" s="226"/>
      <c r="GJI7" s="226"/>
      <c r="GJJ7" s="226"/>
      <c r="GJK7" s="226"/>
      <c r="GJL7" s="226"/>
      <c r="GJM7" s="226"/>
      <c r="GJN7" s="226"/>
      <c r="GJO7" s="226"/>
      <c r="GJP7" s="226"/>
      <c r="GJQ7" s="226"/>
      <c r="GJR7" s="226"/>
      <c r="GJS7" s="226"/>
      <c r="GJT7" s="226"/>
      <c r="GJU7" s="226"/>
      <c r="GJV7" s="226"/>
      <c r="GJW7" s="226"/>
      <c r="GJX7" s="226"/>
      <c r="GJY7" s="226"/>
      <c r="GJZ7" s="226"/>
      <c r="GKA7" s="226"/>
      <c r="GKB7" s="226"/>
      <c r="GKC7" s="226"/>
      <c r="GKD7" s="226"/>
      <c r="GKE7" s="226"/>
      <c r="GKF7" s="226"/>
      <c r="GKG7" s="226"/>
      <c r="GKH7" s="226"/>
      <c r="GKI7" s="226"/>
      <c r="GKJ7" s="226"/>
      <c r="GKK7" s="226"/>
      <c r="GKL7" s="226"/>
      <c r="GKM7" s="226"/>
      <c r="GKN7" s="226"/>
      <c r="GKO7" s="226"/>
      <c r="GKP7" s="226"/>
      <c r="GKQ7" s="226"/>
      <c r="GKR7" s="226"/>
      <c r="GKS7" s="226"/>
      <c r="GKT7" s="226"/>
      <c r="GKU7" s="226"/>
      <c r="GKV7" s="226"/>
      <c r="GKW7" s="226"/>
      <c r="GKX7" s="226"/>
      <c r="GKY7" s="226"/>
      <c r="GKZ7" s="226"/>
      <c r="GLA7" s="226"/>
      <c r="GLB7" s="226"/>
      <c r="GLC7" s="226"/>
      <c r="GLD7" s="226"/>
      <c r="GLE7" s="226"/>
      <c r="GLF7" s="226"/>
      <c r="GLG7" s="226"/>
      <c r="GLH7" s="226"/>
      <c r="GLI7" s="226"/>
      <c r="GLJ7" s="226"/>
      <c r="GLK7" s="226"/>
      <c r="GLL7" s="226"/>
      <c r="GLM7" s="226"/>
      <c r="GLN7" s="226"/>
      <c r="GLO7" s="226"/>
      <c r="GLP7" s="226"/>
      <c r="GLQ7" s="226"/>
      <c r="GLR7" s="226"/>
      <c r="GLS7" s="226"/>
      <c r="GLT7" s="226"/>
      <c r="GLU7" s="226"/>
      <c r="GLV7" s="226"/>
      <c r="GLW7" s="226"/>
      <c r="GLX7" s="226"/>
      <c r="GLY7" s="226"/>
      <c r="GLZ7" s="226"/>
      <c r="GMA7" s="226"/>
      <c r="GMB7" s="226"/>
      <c r="GMC7" s="226"/>
      <c r="GMD7" s="226"/>
      <c r="GME7" s="226"/>
      <c r="GMF7" s="226"/>
      <c r="GMG7" s="226"/>
      <c r="GMH7" s="226"/>
      <c r="GMI7" s="226"/>
      <c r="GMJ7" s="226"/>
      <c r="GMK7" s="226"/>
      <c r="GML7" s="226"/>
      <c r="GMM7" s="226"/>
      <c r="GMN7" s="226"/>
      <c r="GMO7" s="226"/>
      <c r="GMP7" s="226"/>
      <c r="GMQ7" s="226"/>
      <c r="GMR7" s="226"/>
      <c r="GMS7" s="226"/>
      <c r="GMT7" s="226"/>
      <c r="GMU7" s="226"/>
      <c r="GMV7" s="226"/>
      <c r="GMW7" s="226"/>
      <c r="GMX7" s="226"/>
      <c r="GMY7" s="226"/>
      <c r="GMZ7" s="226"/>
      <c r="GNA7" s="226"/>
      <c r="GNB7" s="226"/>
      <c r="GNC7" s="226"/>
      <c r="GND7" s="226"/>
      <c r="GNE7" s="226"/>
      <c r="GNF7" s="226"/>
      <c r="GNG7" s="226"/>
      <c r="GNH7" s="226"/>
      <c r="GNI7" s="226"/>
      <c r="GNJ7" s="226"/>
      <c r="GNK7" s="226"/>
      <c r="GNL7" s="226"/>
      <c r="GNM7" s="226"/>
      <c r="GNN7" s="226"/>
      <c r="GNO7" s="226"/>
      <c r="GNP7" s="226"/>
      <c r="GNQ7" s="226"/>
      <c r="GNR7" s="226"/>
      <c r="GNS7" s="226"/>
      <c r="GNT7" s="226"/>
      <c r="GNU7" s="226"/>
      <c r="GNV7" s="226"/>
      <c r="GNW7" s="226"/>
      <c r="GNX7" s="226"/>
      <c r="GNY7" s="226"/>
      <c r="GNZ7" s="226"/>
      <c r="GOA7" s="226"/>
      <c r="GOB7" s="226"/>
      <c r="GOC7" s="226"/>
      <c r="GOD7" s="226"/>
      <c r="GOE7" s="226"/>
      <c r="GOF7" s="226"/>
      <c r="GOG7" s="226"/>
      <c r="GOH7" s="226"/>
      <c r="GOI7" s="226"/>
      <c r="GOJ7" s="226"/>
      <c r="GOK7" s="226"/>
      <c r="GOL7" s="226"/>
      <c r="GOM7" s="226"/>
      <c r="GON7" s="226"/>
      <c r="GOO7" s="226"/>
      <c r="GOP7" s="226"/>
      <c r="GOQ7" s="226"/>
      <c r="GOR7" s="226"/>
      <c r="GOS7" s="226"/>
      <c r="GOT7" s="226"/>
      <c r="GOU7" s="226"/>
      <c r="GOV7" s="226"/>
      <c r="GOW7" s="226"/>
      <c r="GOX7" s="226"/>
      <c r="GOY7" s="226"/>
      <c r="GOZ7" s="226"/>
      <c r="GPA7" s="226"/>
      <c r="GPB7" s="226"/>
      <c r="GPC7" s="226"/>
      <c r="GPD7" s="226"/>
      <c r="GPE7" s="226"/>
      <c r="GPF7" s="226"/>
      <c r="GPG7" s="226"/>
      <c r="GPH7" s="226"/>
      <c r="GPI7" s="226"/>
      <c r="GPJ7" s="226"/>
      <c r="GPK7" s="226"/>
      <c r="GPL7" s="226"/>
      <c r="GPM7" s="226"/>
      <c r="GPN7" s="226"/>
      <c r="GPO7" s="226"/>
      <c r="GPP7" s="226"/>
      <c r="GPQ7" s="226"/>
      <c r="GPR7" s="226"/>
      <c r="GPS7" s="226"/>
      <c r="GPT7" s="226"/>
      <c r="GPU7" s="226"/>
      <c r="GPV7" s="226"/>
      <c r="GPW7" s="226"/>
      <c r="GPX7" s="226"/>
      <c r="GPY7" s="226"/>
      <c r="GPZ7" s="226"/>
      <c r="GQA7" s="226"/>
      <c r="GQB7" s="226"/>
      <c r="GQC7" s="226"/>
      <c r="GQD7" s="226"/>
      <c r="GQE7" s="226"/>
      <c r="GQF7" s="226"/>
      <c r="GQG7" s="226"/>
      <c r="GQH7" s="226"/>
      <c r="GQI7" s="226"/>
      <c r="GQJ7" s="226"/>
      <c r="GQK7" s="226"/>
      <c r="GQL7" s="226"/>
      <c r="GQM7" s="226"/>
      <c r="GQN7" s="226"/>
      <c r="GQO7" s="226"/>
      <c r="GQP7" s="226"/>
      <c r="GQQ7" s="226"/>
      <c r="GQR7" s="226"/>
      <c r="GQS7" s="226"/>
      <c r="GQT7" s="226"/>
      <c r="GQU7" s="226"/>
      <c r="GQV7" s="226"/>
      <c r="GQW7" s="226"/>
      <c r="GQX7" s="226"/>
      <c r="GQY7" s="226"/>
      <c r="GQZ7" s="226"/>
      <c r="GRA7" s="226"/>
      <c r="GRB7" s="226"/>
      <c r="GRC7" s="226"/>
      <c r="GRD7" s="226"/>
      <c r="GRE7" s="226"/>
      <c r="GRF7" s="226"/>
      <c r="GRG7" s="226"/>
      <c r="GRH7" s="226"/>
      <c r="GRI7" s="226"/>
      <c r="GRJ7" s="226"/>
      <c r="GRK7" s="226"/>
      <c r="GRL7" s="226"/>
      <c r="GRM7" s="226"/>
      <c r="GRN7" s="226"/>
      <c r="GRO7" s="226"/>
      <c r="GRP7" s="226"/>
      <c r="GRQ7" s="226"/>
      <c r="GRR7" s="226"/>
      <c r="GRS7" s="226"/>
      <c r="GRT7" s="226"/>
      <c r="GRU7" s="226"/>
      <c r="GRV7" s="226"/>
      <c r="GRW7" s="226"/>
      <c r="GRX7" s="226"/>
      <c r="GRY7" s="226"/>
      <c r="GRZ7" s="226"/>
      <c r="GSA7" s="226"/>
      <c r="GSB7" s="226"/>
      <c r="GSC7" s="226"/>
      <c r="GSD7" s="226"/>
      <c r="GSE7" s="226"/>
      <c r="GSF7" s="226"/>
      <c r="GSG7" s="226"/>
      <c r="GSH7" s="226"/>
      <c r="GSI7" s="226"/>
      <c r="GSJ7" s="226"/>
      <c r="GSK7" s="226"/>
      <c r="GSL7" s="226"/>
      <c r="GSM7" s="226"/>
      <c r="GSN7" s="226"/>
      <c r="GSO7" s="226"/>
      <c r="GSP7" s="226"/>
      <c r="GSQ7" s="226"/>
      <c r="GSR7" s="226"/>
      <c r="GSS7" s="226"/>
      <c r="GST7" s="226"/>
      <c r="GSU7" s="226"/>
      <c r="GSV7" s="226"/>
      <c r="GSW7" s="226"/>
      <c r="GSX7" s="226"/>
      <c r="GSY7" s="226"/>
      <c r="GSZ7" s="226"/>
      <c r="GTA7" s="226"/>
      <c r="GTB7" s="226"/>
      <c r="GTC7" s="226"/>
      <c r="GTD7" s="226"/>
      <c r="GTE7" s="226"/>
      <c r="GTF7" s="226"/>
      <c r="GTG7" s="226"/>
      <c r="GTH7" s="226"/>
      <c r="GTI7" s="226"/>
      <c r="GTJ7" s="226"/>
      <c r="GTK7" s="226"/>
      <c r="GTL7" s="226"/>
      <c r="GTM7" s="226"/>
      <c r="GTN7" s="226"/>
      <c r="GTO7" s="226"/>
      <c r="GTP7" s="226"/>
      <c r="GTQ7" s="226"/>
      <c r="GTR7" s="226"/>
      <c r="GTS7" s="226"/>
      <c r="GTT7" s="226"/>
      <c r="GTU7" s="226"/>
      <c r="GTV7" s="226"/>
      <c r="GTW7" s="226"/>
      <c r="GTX7" s="226"/>
      <c r="GTY7" s="226"/>
      <c r="GTZ7" s="226"/>
      <c r="GUA7" s="226"/>
      <c r="GUB7" s="226"/>
      <c r="GUC7" s="226"/>
      <c r="GUD7" s="226"/>
      <c r="GUE7" s="226"/>
      <c r="GUF7" s="226"/>
      <c r="GUG7" s="226"/>
      <c r="GUH7" s="226"/>
      <c r="GUI7" s="226"/>
      <c r="GUJ7" s="226"/>
      <c r="GUK7" s="226"/>
      <c r="GUL7" s="226"/>
      <c r="GUM7" s="226"/>
      <c r="GUN7" s="226"/>
      <c r="GUO7" s="226"/>
      <c r="GUP7" s="226"/>
      <c r="GUQ7" s="226"/>
      <c r="GUR7" s="226"/>
      <c r="GUS7" s="226"/>
      <c r="GUT7" s="226"/>
      <c r="GUU7" s="226"/>
      <c r="GUV7" s="226"/>
      <c r="GUW7" s="226"/>
      <c r="GUX7" s="226"/>
      <c r="GUY7" s="226"/>
      <c r="GUZ7" s="226"/>
      <c r="GVA7" s="226"/>
      <c r="GVB7" s="226"/>
      <c r="GVC7" s="226"/>
      <c r="GVD7" s="226"/>
      <c r="GVE7" s="226"/>
      <c r="GVF7" s="226"/>
      <c r="GVG7" s="226"/>
      <c r="GVH7" s="226"/>
      <c r="GVI7" s="226"/>
      <c r="GVJ7" s="226"/>
      <c r="GVK7" s="226"/>
      <c r="GVL7" s="226"/>
      <c r="GVM7" s="226"/>
      <c r="GVN7" s="226"/>
      <c r="GVO7" s="226"/>
      <c r="GVP7" s="226"/>
      <c r="GVQ7" s="226"/>
      <c r="GVR7" s="226"/>
      <c r="GVS7" s="226"/>
      <c r="GVT7" s="226"/>
      <c r="GVU7" s="226"/>
      <c r="GVV7" s="226"/>
      <c r="GVW7" s="226"/>
      <c r="GVX7" s="226"/>
      <c r="GVY7" s="226"/>
      <c r="GVZ7" s="226"/>
      <c r="GWA7" s="226"/>
      <c r="GWB7" s="226"/>
      <c r="GWC7" s="226"/>
      <c r="GWD7" s="226"/>
      <c r="GWE7" s="226"/>
      <c r="GWF7" s="226"/>
      <c r="GWG7" s="226"/>
      <c r="GWH7" s="226"/>
      <c r="GWI7" s="226"/>
      <c r="GWJ7" s="226"/>
      <c r="GWK7" s="226"/>
      <c r="GWL7" s="226"/>
      <c r="GWM7" s="226"/>
      <c r="GWN7" s="226"/>
      <c r="GWO7" s="226"/>
      <c r="GWP7" s="226"/>
      <c r="GWQ7" s="226"/>
      <c r="GWR7" s="226"/>
      <c r="GWS7" s="226"/>
      <c r="GWT7" s="226"/>
      <c r="GWU7" s="226"/>
      <c r="GWV7" s="226"/>
      <c r="GWW7" s="226"/>
      <c r="GWX7" s="226"/>
      <c r="GWY7" s="226"/>
      <c r="GWZ7" s="226"/>
      <c r="GXA7" s="226"/>
      <c r="GXB7" s="226"/>
      <c r="GXC7" s="226"/>
      <c r="GXD7" s="226"/>
      <c r="GXE7" s="226"/>
      <c r="GXF7" s="226"/>
      <c r="GXG7" s="226"/>
      <c r="GXH7" s="226"/>
      <c r="GXI7" s="226"/>
      <c r="GXJ7" s="226"/>
      <c r="GXK7" s="226"/>
      <c r="GXL7" s="226"/>
      <c r="GXM7" s="226"/>
      <c r="GXN7" s="226"/>
      <c r="GXO7" s="226"/>
      <c r="GXP7" s="226"/>
      <c r="GXQ7" s="226"/>
      <c r="GXR7" s="226"/>
      <c r="GXS7" s="226"/>
      <c r="GXT7" s="226"/>
      <c r="GXU7" s="226"/>
      <c r="GXV7" s="226"/>
      <c r="GXW7" s="226"/>
      <c r="GXX7" s="226"/>
      <c r="GXY7" s="226"/>
      <c r="GXZ7" s="226"/>
      <c r="GYA7" s="226"/>
      <c r="GYB7" s="226"/>
      <c r="GYC7" s="226"/>
      <c r="GYD7" s="226"/>
      <c r="GYE7" s="226"/>
      <c r="GYF7" s="226"/>
      <c r="GYG7" s="226"/>
      <c r="GYH7" s="226"/>
      <c r="GYI7" s="226"/>
      <c r="GYJ7" s="226"/>
      <c r="GYK7" s="226"/>
      <c r="GYL7" s="226"/>
      <c r="GYM7" s="226"/>
      <c r="GYN7" s="226"/>
      <c r="GYO7" s="226"/>
      <c r="GYP7" s="226"/>
      <c r="GYQ7" s="226"/>
      <c r="GYR7" s="226"/>
      <c r="GYS7" s="226"/>
      <c r="GYT7" s="226"/>
      <c r="GYU7" s="226"/>
      <c r="GYV7" s="226"/>
      <c r="GYW7" s="226"/>
      <c r="GYX7" s="226"/>
      <c r="GYY7" s="226"/>
      <c r="GYZ7" s="226"/>
      <c r="GZA7" s="226"/>
      <c r="GZB7" s="226"/>
      <c r="GZC7" s="226"/>
      <c r="GZD7" s="226"/>
      <c r="GZE7" s="226"/>
      <c r="GZF7" s="226"/>
      <c r="GZG7" s="226"/>
      <c r="GZH7" s="226"/>
      <c r="GZI7" s="226"/>
      <c r="GZJ7" s="226"/>
      <c r="GZK7" s="226"/>
      <c r="GZL7" s="226"/>
      <c r="GZM7" s="226"/>
      <c r="GZN7" s="226"/>
      <c r="GZO7" s="226"/>
      <c r="GZP7" s="226"/>
      <c r="GZQ7" s="226"/>
      <c r="GZR7" s="226"/>
      <c r="GZS7" s="226"/>
      <c r="GZT7" s="226"/>
      <c r="GZU7" s="226"/>
      <c r="GZV7" s="226"/>
      <c r="GZW7" s="226"/>
      <c r="GZX7" s="226"/>
      <c r="GZY7" s="226"/>
      <c r="GZZ7" s="226"/>
      <c r="HAA7" s="226"/>
      <c r="HAB7" s="226"/>
      <c r="HAC7" s="226"/>
      <c r="HAD7" s="226"/>
      <c r="HAE7" s="226"/>
      <c r="HAF7" s="226"/>
      <c r="HAG7" s="226"/>
      <c r="HAH7" s="226"/>
      <c r="HAI7" s="226"/>
      <c r="HAJ7" s="226"/>
      <c r="HAK7" s="226"/>
      <c r="HAL7" s="226"/>
      <c r="HAM7" s="226"/>
      <c r="HAN7" s="226"/>
      <c r="HAO7" s="226"/>
      <c r="HAP7" s="226"/>
      <c r="HAQ7" s="226"/>
      <c r="HAR7" s="226"/>
      <c r="HAS7" s="226"/>
      <c r="HAT7" s="226"/>
      <c r="HAU7" s="226"/>
      <c r="HAV7" s="226"/>
      <c r="HAW7" s="226"/>
      <c r="HAX7" s="226"/>
      <c r="HAY7" s="226"/>
      <c r="HAZ7" s="226"/>
      <c r="HBA7" s="226"/>
      <c r="HBB7" s="226"/>
      <c r="HBC7" s="226"/>
      <c r="HBD7" s="226"/>
      <c r="HBE7" s="226"/>
      <c r="HBF7" s="226"/>
      <c r="HBG7" s="226"/>
      <c r="HBH7" s="226"/>
      <c r="HBI7" s="226"/>
      <c r="HBJ7" s="226"/>
      <c r="HBK7" s="226"/>
      <c r="HBL7" s="226"/>
      <c r="HBM7" s="226"/>
      <c r="HBN7" s="226"/>
      <c r="HBO7" s="226"/>
      <c r="HBP7" s="226"/>
      <c r="HBQ7" s="226"/>
      <c r="HBR7" s="226"/>
      <c r="HBS7" s="226"/>
      <c r="HBT7" s="226"/>
      <c r="HBU7" s="226"/>
      <c r="HBV7" s="226"/>
      <c r="HBW7" s="226"/>
      <c r="HBX7" s="226"/>
      <c r="HBY7" s="226"/>
      <c r="HBZ7" s="226"/>
      <c r="HCA7" s="226"/>
      <c r="HCB7" s="226"/>
      <c r="HCC7" s="226"/>
      <c r="HCD7" s="226"/>
      <c r="HCE7" s="226"/>
      <c r="HCF7" s="226"/>
      <c r="HCG7" s="226"/>
      <c r="HCH7" s="226"/>
      <c r="HCI7" s="226"/>
      <c r="HCJ7" s="226"/>
      <c r="HCK7" s="226"/>
      <c r="HCL7" s="226"/>
      <c r="HCM7" s="226"/>
      <c r="HCN7" s="226"/>
      <c r="HCO7" s="226"/>
      <c r="HCP7" s="226"/>
      <c r="HCQ7" s="226"/>
      <c r="HCR7" s="226"/>
      <c r="HCS7" s="226"/>
      <c r="HCT7" s="226"/>
      <c r="HCU7" s="226"/>
      <c r="HCV7" s="226"/>
      <c r="HCW7" s="226"/>
      <c r="HCX7" s="226"/>
      <c r="HCY7" s="226"/>
      <c r="HCZ7" s="226"/>
      <c r="HDA7" s="226"/>
      <c r="HDB7" s="226"/>
      <c r="HDC7" s="226"/>
      <c r="HDD7" s="226"/>
      <c r="HDE7" s="226"/>
      <c r="HDF7" s="226"/>
      <c r="HDG7" s="226"/>
      <c r="HDH7" s="226"/>
      <c r="HDI7" s="226"/>
      <c r="HDJ7" s="226"/>
      <c r="HDK7" s="226"/>
      <c r="HDL7" s="226"/>
      <c r="HDM7" s="226"/>
      <c r="HDN7" s="226"/>
      <c r="HDO7" s="226"/>
      <c r="HDP7" s="226"/>
      <c r="HDQ7" s="226"/>
      <c r="HDR7" s="226"/>
      <c r="HDS7" s="226"/>
      <c r="HDT7" s="226"/>
      <c r="HDU7" s="226"/>
      <c r="HDV7" s="226"/>
      <c r="HDW7" s="226"/>
      <c r="HDX7" s="226"/>
      <c r="HDY7" s="226"/>
      <c r="HDZ7" s="226"/>
      <c r="HEA7" s="226"/>
      <c r="HEB7" s="226"/>
      <c r="HEC7" s="226"/>
      <c r="HED7" s="226"/>
      <c r="HEE7" s="226"/>
      <c r="HEF7" s="226"/>
      <c r="HEG7" s="226"/>
      <c r="HEH7" s="226"/>
      <c r="HEI7" s="226"/>
      <c r="HEJ7" s="226"/>
      <c r="HEK7" s="226"/>
      <c r="HEL7" s="226"/>
      <c r="HEM7" s="226"/>
      <c r="HEN7" s="226"/>
      <c r="HEO7" s="226"/>
      <c r="HEP7" s="226"/>
      <c r="HEQ7" s="226"/>
      <c r="HER7" s="226"/>
      <c r="HES7" s="226"/>
      <c r="HET7" s="226"/>
      <c r="HEU7" s="226"/>
      <c r="HEV7" s="226"/>
      <c r="HEW7" s="226"/>
      <c r="HEX7" s="226"/>
      <c r="HEY7" s="226"/>
      <c r="HEZ7" s="226"/>
      <c r="HFA7" s="226"/>
      <c r="HFB7" s="226"/>
      <c r="HFC7" s="226"/>
      <c r="HFD7" s="226"/>
      <c r="HFE7" s="226"/>
      <c r="HFF7" s="226"/>
      <c r="HFG7" s="226"/>
      <c r="HFH7" s="226"/>
      <c r="HFI7" s="226"/>
      <c r="HFJ7" s="226"/>
      <c r="HFK7" s="226"/>
      <c r="HFL7" s="226"/>
      <c r="HFM7" s="226"/>
      <c r="HFN7" s="226"/>
      <c r="HFO7" s="226"/>
      <c r="HFP7" s="226"/>
      <c r="HFQ7" s="226"/>
      <c r="HFR7" s="226"/>
      <c r="HFS7" s="226"/>
      <c r="HFT7" s="226"/>
      <c r="HFU7" s="226"/>
      <c r="HFV7" s="226"/>
      <c r="HFW7" s="226"/>
      <c r="HFX7" s="226"/>
      <c r="HFY7" s="226"/>
      <c r="HFZ7" s="226"/>
      <c r="HGA7" s="226"/>
      <c r="HGB7" s="226"/>
      <c r="HGC7" s="226"/>
      <c r="HGD7" s="226"/>
      <c r="HGE7" s="226"/>
      <c r="HGF7" s="226"/>
      <c r="HGG7" s="226"/>
      <c r="HGH7" s="226"/>
      <c r="HGI7" s="226"/>
      <c r="HGJ7" s="226"/>
      <c r="HGK7" s="226"/>
      <c r="HGL7" s="226"/>
      <c r="HGM7" s="226"/>
      <c r="HGN7" s="226"/>
      <c r="HGO7" s="226"/>
      <c r="HGP7" s="226"/>
      <c r="HGQ7" s="226"/>
      <c r="HGR7" s="226"/>
      <c r="HGS7" s="226"/>
      <c r="HGT7" s="226"/>
      <c r="HGU7" s="226"/>
      <c r="HGV7" s="226"/>
      <c r="HGW7" s="226"/>
      <c r="HGX7" s="226"/>
      <c r="HGY7" s="226"/>
      <c r="HGZ7" s="226"/>
      <c r="HHA7" s="226"/>
      <c r="HHB7" s="226"/>
      <c r="HHC7" s="226"/>
      <c r="HHD7" s="226"/>
      <c r="HHE7" s="226"/>
      <c r="HHF7" s="226"/>
      <c r="HHG7" s="226"/>
      <c r="HHH7" s="226"/>
      <c r="HHI7" s="226"/>
      <c r="HHJ7" s="226"/>
      <c r="HHK7" s="226"/>
      <c r="HHL7" s="226"/>
      <c r="HHM7" s="226"/>
      <c r="HHN7" s="226"/>
      <c r="HHO7" s="226"/>
      <c r="HHP7" s="226"/>
      <c r="HHQ7" s="226"/>
      <c r="HHR7" s="226"/>
      <c r="HHS7" s="226"/>
      <c r="HHT7" s="226"/>
      <c r="HHU7" s="226"/>
      <c r="HHV7" s="226"/>
      <c r="HHW7" s="226"/>
      <c r="HHX7" s="226"/>
      <c r="HHY7" s="226"/>
      <c r="HHZ7" s="226"/>
      <c r="HIA7" s="226"/>
      <c r="HIB7" s="226"/>
      <c r="HIC7" s="226"/>
      <c r="HID7" s="226"/>
      <c r="HIE7" s="226"/>
      <c r="HIF7" s="226"/>
      <c r="HIG7" s="226"/>
      <c r="HIH7" s="226"/>
      <c r="HII7" s="226"/>
      <c r="HIJ7" s="226"/>
      <c r="HIK7" s="226"/>
      <c r="HIL7" s="226"/>
      <c r="HIM7" s="226"/>
      <c r="HIN7" s="226"/>
      <c r="HIO7" s="226"/>
      <c r="HIP7" s="226"/>
      <c r="HIQ7" s="226"/>
      <c r="HIR7" s="226"/>
      <c r="HIS7" s="226"/>
      <c r="HIT7" s="226"/>
      <c r="HIU7" s="226"/>
      <c r="HIV7" s="226"/>
      <c r="HIW7" s="226"/>
      <c r="HIX7" s="226"/>
      <c r="HIY7" s="226"/>
      <c r="HIZ7" s="226"/>
      <c r="HJA7" s="226"/>
      <c r="HJB7" s="226"/>
      <c r="HJC7" s="226"/>
      <c r="HJD7" s="226"/>
      <c r="HJE7" s="226"/>
      <c r="HJF7" s="226"/>
      <c r="HJG7" s="226"/>
      <c r="HJH7" s="226"/>
      <c r="HJI7" s="226"/>
      <c r="HJJ7" s="226"/>
      <c r="HJK7" s="226"/>
      <c r="HJL7" s="226"/>
      <c r="HJM7" s="226"/>
      <c r="HJN7" s="226"/>
      <c r="HJO7" s="226"/>
      <c r="HJP7" s="226"/>
      <c r="HJQ7" s="226"/>
      <c r="HJR7" s="226"/>
      <c r="HJS7" s="226"/>
      <c r="HJT7" s="226"/>
      <c r="HJU7" s="226"/>
      <c r="HJV7" s="226"/>
      <c r="HJW7" s="226"/>
      <c r="HJX7" s="226"/>
      <c r="HJY7" s="226"/>
      <c r="HJZ7" s="226"/>
      <c r="HKA7" s="226"/>
      <c r="HKB7" s="226"/>
      <c r="HKC7" s="226"/>
      <c r="HKD7" s="226"/>
      <c r="HKE7" s="226"/>
      <c r="HKF7" s="226"/>
      <c r="HKG7" s="226"/>
      <c r="HKH7" s="226"/>
      <c r="HKI7" s="226"/>
      <c r="HKJ7" s="226"/>
      <c r="HKK7" s="226"/>
      <c r="HKL7" s="226"/>
      <c r="HKM7" s="226"/>
      <c r="HKN7" s="226"/>
      <c r="HKO7" s="226"/>
      <c r="HKP7" s="226"/>
      <c r="HKQ7" s="226"/>
      <c r="HKR7" s="226"/>
      <c r="HKS7" s="226"/>
      <c r="HKT7" s="226"/>
      <c r="HKU7" s="226"/>
      <c r="HKV7" s="226"/>
      <c r="HKW7" s="226"/>
      <c r="HKX7" s="226"/>
      <c r="HKY7" s="226"/>
      <c r="HKZ7" s="226"/>
      <c r="HLA7" s="226"/>
      <c r="HLB7" s="226"/>
      <c r="HLC7" s="226"/>
      <c r="HLD7" s="226"/>
      <c r="HLE7" s="226"/>
      <c r="HLF7" s="226"/>
      <c r="HLG7" s="226"/>
      <c r="HLH7" s="226"/>
      <c r="HLI7" s="226"/>
      <c r="HLJ7" s="226"/>
      <c r="HLK7" s="226"/>
      <c r="HLL7" s="226"/>
      <c r="HLM7" s="226"/>
      <c r="HLN7" s="226"/>
      <c r="HLO7" s="226"/>
      <c r="HLP7" s="226"/>
      <c r="HLQ7" s="226"/>
      <c r="HLR7" s="226"/>
      <c r="HLS7" s="226"/>
      <c r="HLT7" s="226"/>
      <c r="HLU7" s="226"/>
      <c r="HLV7" s="226"/>
      <c r="HLW7" s="226"/>
      <c r="HLX7" s="226"/>
      <c r="HLY7" s="226"/>
      <c r="HLZ7" s="226"/>
      <c r="HMA7" s="226"/>
      <c r="HMB7" s="226"/>
      <c r="HMC7" s="226"/>
      <c r="HMD7" s="226"/>
      <c r="HME7" s="226"/>
      <c r="HMF7" s="226"/>
      <c r="HMG7" s="226"/>
      <c r="HMH7" s="226"/>
      <c r="HMI7" s="226"/>
      <c r="HMJ7" s="226"/>
      <c r="HMK7" s="226"/>
      <c r="HML7" s="226"/>
      <c r="HMM7" s="226"/>
      <c r="HMN7" s="226"/>
      <c r="HMO7" s="226"/>
      <c r="HMP7" s="226"/>
      <c r="HMQ7" s="226"/>
      <c r="HMR7" s="226"/>
      <c r="HMS7" s="226"/>
      <c r="HMT7" s="226"/>
      <c r="HMU7" s="226"/>
      <c r="HMV7" s="226"/>
      <c r="HMW7" s="226"/>
      <c r="HMX7" s="226"/>
      <c r="HMY7" s="226"/>
      <c r="HMZ7" s="226"/>
      <c r="HNA7" s="226"/>
      <c r="HNB7" s="226"/>
      <c r="HNC7" s="226"/>
      <c r="HND7" s="226"/>
      <c r="HNE7" s="226"/>
      <c r="HNF7" s="226"/>
      <c r="HNG7" s="226"/>
      <c r="HNH7" s="226"/>
      <c r="HNI7" s="226"/>
      <c r="HNJ7" s="226"/>
      <c r="HNK7" s="226"/>
      <c r="HNL7" s="226"/>
      <c r="HNM7" s="226"/>
      <c r="HNN7" s="226"/>
      <c r="HNO7" s="226"/>
      <c r="HNP7" s="226"/>
      <c r="HNQ7" s="226"/>
      <c r="HNR7" s="226"/>
      <c r="HNS7" s="226"/>
      <c r="HNT7" s="226"/>
      <c r="HNU7" s="226"/>
      <c r="HNV7" s="226"/>
      <c r="HNW7" s="226"/>
      <c r="HNX7" s="226"/>
      <c r="HNY7" s="226"/>
      <c r="HNZ7" s="226"/>
      <c r="HOA7" s="226"/>
      <c r="HOB7" s="226"/>
      <c r="HOC7" s="226"/>
      <c r="HOD7" s="226"/>
      <c r="HOE7" s="226"/>
      <c r="HOF7" s="226"/>
      <c r="HOG7" s="226"/>
      <c r="HOH7" s="226"/>
      <c r="HOI7" s="226"/>
      <c r="HOJ7" s="226"/>
      <c r="HOK7" s="226"/>
      <c r="HOL7" s="226"/>
      <c r="HOM7" s="226"/>
      <c r="HON7" s="226"/>
      <c r="HOO7" s="226"/>
      <c r="HOP7" s="226"/>
      <c r="HOQ7" s="226"/>
      <c r="HOR7" s="226"/>
      <c r="HOS7" s="226"/>
      <c r="HOT7" s="226"/>
      <c r="HOU7" s="226"/>
      <c r="HOV7" s="226"/>
      <c r="HOW7" s="226"/>
      <c r="HOX7" s="226"/>
      <c r="HOY7" s="226"/>
      <c r="HOZ7" s="226"/>
      <c r="HPA7" s="226"/>
      <c r="HPB7" s="226"/>
      <c r="HPC7" s="226"/>
      <c r="HPD7" s="226"/>
      <c r="HPE7" s="226"/>
      <c r="HPF7" s="226"/>
      <c r="HPG7" s="226"/>
      <c r="HPH7" s="226"/>
      <c r="HPI7" s="226"/>
      <c r="HPJ7" s="226"/>
      <c r="HPK7" s="226"/>
      <c r="HPL7" s="226"/>
      <c r="HPM7" s="226"/>
      <c r="HPN7" s="226"/>
      <c r="HPO7" s="226"/>
      <c r="HPP7" s="226"/>
      <c r="HPQ7" s="226"/>
      <c r="HPR7" s="226"/>
      <c r="HPS7" s="226"/>
      <c r="HPT7" s="226"/>
      <c r="HPU7" s="226"/>
      <c r="HPV7" s="226"/>
      <c r="HPW7" s="226"/>
      <c r="HPX7" s="226"/>
      <c r="HPY7" s="226"/>
      <c r="HPZ7" s="226"/>
      <c r="HQA7" s="226"/>
      <c r="HQB7" s="226"/>
      <c r="HQC7" s="226"/>
      <c r="HQD7" s="226"/>
      <c r="HQE7" s="226"/>
      <c r="HQF7" s="226"/>
      <c r="HQG7" s="226"/>
      <c r="HQH7" s="226"/>
      <c r="HQI7" s="226"/>
      <c r="HQJ7" s="226"/>
      <c r="HQK7" s="226"/>
      <c r="HQL7" s="226"/>
      <c r="HQM7" s="226"/>
      <c r="HQN7" s="226"/>
      <c r="HQO7" s="226"/>
      <c r="HQP7" s="226"/>
      <c r="HQQ7" s="226"/>
      <c r="HQR7" s="226"/>
      <c r="HQS7" s="226"/>
      <c r="HQT7" s="226"/>
      <c r="HQU7" s="226"/>
      <c r="HQV7" s="226"/>
      <c r="HQW7" s="226"/>
      <c r="HQX7" s="226"/>
      <c r="HQY7" s="226"/>
      <c r="HQZ7" s="226"/>
      <c r="HRA7" s="226"/>
      <c r="HRB7" s="226"/>
      <c r="HRC7" s="226"/>
      <c r="HRD7" s="226"/>
      <c r="HRE7" s="226"/>
      <c r="HRF7" s="226"/>
      <c r="HRG7" s="226"/>
      <c r="HRH7" s="226"/>
      <c r="HRI7" s="226"/>
      <c r="HRJ7" s="226"/>
      <c r="HRK7" s="226"/>
      <c r="HRL7" s="226"/>
      <c r="HRM7" s="226"/>
      <c r="HRN7" s="226"/>
      <c r="HRO7" s="226"/>
      <c r="HRP7" s="226"/>
      <c r="HRQ7" s="226"/>
      <c r="HRR7" s="226"/>
      <c r="HRS7" s="226"/>
      <c r="HRT7" s="226"/>
      <c r="HRU7" s="226"/>
      <c r="HRV7" s="226"/>
      <c r="HRW7" s="226"/>
      <c r="HRX7" s="226"/>
      <c r="HRY7" s="226"/>
      <c r="HRZ7" s="226"/>
      <c r="HSA7" s="226"/>
      <c r="HSB7" s="226"/>
      <c r="HSC7" s="226"/>
      <c r="HSD7" s="226"/>
      <c r="HSE7" s="226"/>
      <c r="HSF7" s="226"/>
      <c r="HSG7" s="226"/>
      <c r="HSH7" s="226"/>
      <c r="HSI7" s="226"/>
      <c r="HSJ7" s="226"/>
      <c r="HSK7" s="226"/>
      <c r="HSL7" s="226"/>
      <c r="HSM7" s="226"/>
      <c r="HSN7" s="226"/>
      <c r="HSO7" s="226"/>
      <c r="HSP7" s="226"/>
      <c r="HSQ7" s="226"/>
      <c r="HSR7" s="226"/>
      <c r="HSS7" s="226"/>
      <c r="HST7" s="226"/>
      <c r="HSU7" s="226"/>
      <c r="HSV7" s="226"/>
      <c r="HSW7" s="226"/>
      <c r="HSX7" s="226"/>
      <c r="HSY7" s="226"/>
      <c r="HSZ7" s="226"/>
      <c r="HTA7" s="226"/>
      <c r="HTB7" s="226"/>
      <c r="HTC7" s="226"/>
      <c r="HTD7" s="226"/>
      <c r="HTE7" s="226"/>
      <c r="HTF7" s="226"/>
      <c r="HTG7" s="226"/>
      <c r="HTH7" s="226"/>
      <c r="HTI7" s="226"/>
      <c r="HTJ7" s="226"/>
      <c r="HTK7" s="226"/>
      <c r="HTL7" s="226"/>
      <c r="HTM7" s="226"/>
      <c r="HTN7" s="226"/>
      <c r="HTO7" s="226"/>
      <c r="HTP7" s="226"/>
      <c r="HTQ7" s="226"/>
      <c r="HTR7" s="226"/>
      <c r="HTS7" s="226"/>
      <c r="HTT7" s="226"/>
      <c r="HTU7" s="226"/>
      <c r="HTV7" s="226"/>
      <c r="HTW7" s="226"/>
      <c r="HTX7" s="226"/>
      <c r="HTY7" s="226"/>
      <c r="HTZ7" s="226"/>
      <c r="HUA7" s="226"/>
      <c r="HUB7" s="226"/>
      <c r="HUC7" s="226"/>
      <c r="HUD7" s="226"/>
      <c r="HUE7" s="226"/>
      <c r="HUF7" s="226"/>
      <c r="HUG7" s="226"/>
      <c r="HUH7" s="226"/>
      <c r="HUI7" s="226"/>
      <c r="HUJ7" s="226"/>
      <c r="HUK7" s="226"/>
      <c r="HUL7" s="226"/>
      <c r="HUM7" s="226"/>
      <c r="HUN7" s="226"/>
      <c r="HUO7" s="226"/>
      <c r="HUP7" s="226"/>
      <c r="HUQ7" s="226"/>
      <c r="HUR7" s="226"/>
      <c r="HUS7" s="226"/>
      <c r="HUT7" s="226"/>
      <c r="HUU7" s="226"/>
      <c r="HUV7" s="226"/>
      <c r="HUW7" s="226"/>
      <c r="HUX7" s="226"/>
      <c r="HUY7" s="226"/>
      <c r="HUZ7" s="226"/>
      <c r="HVA7" s="226"/>
      <c r="HVB7" s="226"/>
      <c r="HVC7" s="226"/>
      <c r="HVD7" s="226"/>
      <c r="HVE7" s="226"/>
      <c r="HVF7" s="226"/>
      <c r="HVG7" s="226"/>
      <c r="HVH7" s="226"/>
      <c r="HVI7" s="226"/>
      <c r="HVJ7" s="226"/>
      <c r="HVK7" s="226"/>
      <c r="HVL7" s="226"/>
      <c r="HVM7" s="226"/>
      <c r="HVN7" s="226"/>
      <c r="HVO7" s="226"/>
      <c r="HVP7" s="226"/>
      <c r="HVQ7" s="226"/>
      <c r="HVR7" s="226"/>
      <c r="HVS7" s="226"/>
      <c r="HVT7" s="226"/>
      <c r="HVU7" s="226"/>
      <c r="HVV7" s="226"/>
      <c r="HVW7" s="226"/>
      <c r="HVX7" s="226"/>
      <c r="HVY7" s="226"/>
      <c r="HVZ7" s="226"/>
      <c r="HWA7" s="226"/>
      <c r="HWB7" s="226"/>
      <c r="HWC7" s="226"/>
      <c r="HWD7" s="226"/>
      <c r="HWE7" s="226"/>
      <c r="HWF7" s="226"/>
      <c r="HWG7" s="226"/>
      <c r="HWH7" s="226"/>
      <c r="HWI7" s="226"/>
      <c r="HWJ7" s="226"/>
      <c r="HWK7" s="226"/>
      <c r="HWL7" s="226"/>
      <c r="HWM7" s="226"/>
      <c r="HWN7" s="226"/>
      <c r="HWO7" s="226"/>
      <c r="HWP7" s="226"/>
      <c r="HWQ7" s="226"/>
      <c r="HWR7" s="226"/>
      <c r="HWS7" s="226"/>
      <c r="HWT7" s="226"/>
      <c r="HWU7" s="226"/>
      <c r="HWV7" s="226"/>
      <c r="HWW7" s="226"/>
      <c r="HWX7" s="226"/>
      <c r="HWY7" s="226"/>
      <c r="HWZ7" s="226"/>
      <c r="HXA7" s="226"/>
      <c r="HXB7" s="226"/>
      <c r="HXC7" s="226"/>
      <c r="HXD7" s="226"/>
      <c r="HXE7" s="226"/>
      <c r="HXF7" s="226"/>
      <c r="HXG7" s="226"/>
      <c r="HXH7" s="226"/>
      <c r="HXI7" s="226"/>
      <c r="HXJ7" s="226"/>
      <c r="HXK7" s="226"/>
      <c r="HXL7" s="226"/>
      <c r="HXM7" s="226"/>
      <c r="HXN7" s="226"/>
      <c r="HXO7" s="226"/>
      <c r="HXP7" s="226"/>
      <c r="HXQ7" s="226"/>
      <c r="HXR7" s="226"/>
      <c r="HXS7" s="226"/>
      <c r="HXT7" s="226"/>
      <c r="HXU7" s="226"/>
      <c r="HXV7" s="226"/>
      <c r="HXW7" s="226"/>
      <c r="HXX7" s="226"/>
      <c r="HXY7" s="226"/>
      <c r="HXZ7" s="226"/>
      <c r="HYA7" s="226"/>
      <c r="HYB7" s="226"/>
      <c r="HYC7" s="226"/>
      <c r="HYD7" s="226"/>
      <c r="HYE7" s="226"/>
      <c r="HYF7" s="226"/>
      <c r="HYG7" s="226"/>
      <c r="HYH7" s="226"/>
      <c r="HYI7" s="226"/>
      <c r="HYJ7" s="226"/>
      <c r="HYK7" s="226"/>
      <c r="HYL7" s="226"/>
      <c r="HYM7" s="226"/>
      <c r="HYN7" s="226"/>
      <c r="HYO7" s="226"/>
      <c r="HYP7" s="226"/>
      <c r="HYQ7" s="226"/>
      <c r="HYR7" s="226"/>
      <c r="HYS7" s="226"/>
      <c r="HYT7" s="226"/>
      <c r="HYU7" s="226"/>
      <c r="HYV7" s="226"/>
      <c r="HYW7" s="226"/>
      <c r="HYX7" s="226"/>
      <c r="HYY7" s="226"/>
      <c r="HYZ7" s="226"/>
      <c r="HZA7" s="226"/>
      <c r="HZB7" s="226"/>
      <c r="HZC7" s="226"/>
      <c r="HZD7" s="226"/>
      <c r="HZE7" s="226"/>
      <c r="HZF7" s="226"/>
      <c r="HZG7" s="226"/>
      <c r="HZH7" s="226"/>
      <c r="HZI7" s="226"/>
      <c r="HZJ7" s="226"/>
      <c r="HZK7" s="226"/>
      <c r="HZL7" s="226"/>
      <c r="HZM7" s="226"/>
      <c r="HZN7" s="226"/>
      <c r="HZO7" s="226"/>
      <c r="HZP7" s="226"/>
      <c r="HZQ7" s="226"/>
      <c r="HZR7" s="226"/>
      <c r="HZS7" s="226"/>
      <c r="HZT7" s="226"/>
      <c r="HZU7" s="226"/>
      <c r="HZV7" s="226"/>
      <c r="HZW7" s="226"/>
      <c r="HZX7" s="226"/>
      <c r="HZY7" s="226"/>
      <c r="HZZ7" s="226"/>
      <c r="IAA7" s="226"/>
      <c r="IAB7" s="226"/>
      <c r="IAC7" s="226"/>
      <c r="IAD7" s="226"/>
      <c r="IAE7" s="226"/>
      <c r="IAF7" s="226"/>
      <c r="IAG7" s="226"/>
      <c r="IAH7" s="226"/>
      <c r="IAI7" s="226"/>
      <c r="IAJ7" s="226"/>
      <c r="IAK7" s="226"/>
      <c r="IAL7" s="226"/>
      <c r="IAM7" s="226"/>
      <c r="IAN7" s="226"/>
      <c r="IAO7" s="226"/>
      <c r="IAP7" s="226"/>
      <c r="IAQ7" s="226"/>
      <c r="IAR7" s="226"/>
      <c r="IAS7" s="226"/>
      <c r="IAT7" s="226"/>
      <c r="IAU7" s="226"/>
      <c r="IAV7" s="226"/>
      <c r="IAW7" s="226"/>
      <c r="IAX7" s="226"/>
      <c r="IAY7" s="226"/>
      <c r="IAZ7" s="226"/>
      <c r="IBA7" s="226"/>
      <c r="IBB7" s="226"/>
      <c r="IBC7" s="226"/>
      <c r="IBD7" s="226"/>
      <c r="IBE7" s="226"/>
      <c r="IBF7" s="226"/>
      <c r="IBG7" s="226"/>
      <c r="IBH7" s="226"/>
      <c r="IBI7" s="226"/>
      <c r="IBJ7" s="226"/>
      <c r="IBK7" s="226"/>
      <c r="IBL7" s="226"/>
      <c r="IBM7" s="226"/>
      <c r="IBN7" s="226"/>
      <c r="IBO7" s="226"/>
      <c r="IBP7" s="226"/>
      <c r="IBQ7" s="226"/>
      <c r="IBR7" s="226"/>
      <c r="IBS7" s="226"/>
      <c r="IBT7" s="226"/>
      <c r="IBU7" s="226"/>
      <c r="IBV7" s="226"/>
      <c r="IBW7" s="226"/>
      <c r="IBX7" s="226"/>
      <c r="IBY7" s="226"/>
      <c r="IBZ7" s="226"/>
      <c r="ICA7" s="226"/>
      <c r="ICB7" s="226"/>
      <c r="ICC7" s="226"/>
      <c r="ICD7" s="226"/>
      <c r="ICE7" s="226"/>
      <c r="ICF7" s="226"/>
      <c r="ICG7" s="226"/>
      <c r="ICH7" s="226"/>
      <c r="ICI7" s="226"/>
      <c r="ICJ7" s="226"/>
      <c r="ICK7" s="226"/>
      <c r="ICL7" s="226"/>
      <c r="ICM7" s="226"/>
      <c r="ICN7" s="226"/>
      <c r="ICO7" s="226"/>
      <c r="ICP7" s="226"/>
      <c r="ICQ7" s="226"/>
      <c r="ICR7" s="226"/>
      <c r="ICS7" s="226"/>
      <c r="ICT7" s="226"/>
      <c r="ICU7" s="226"/>
      <c r="ICV7" s="226"/>
      <c r="ICW7" s="226"/>
      <c r="ICX7" s="226"/>
      <c r="ICY7" s="226"/>
      <c r="ICZ7" s="226"/>
      <c r="IDA7" s="226"/>
      <c r="IDB7" s="226"/>
      <c r="IDC7" s="226"/>
      <c r="IDD7" s="226"/>
      <c r="IDE7" s="226"/>
      <c r="IDF7" s="226"/>
      <c r="IDG7" s="226"/>
      <c r="IDH7" s="226"/>
      <c r="IDI7" s="226"/>
      <c r="IDJ7" s="226"/>
      <c r="IDK7" s="226"/>
      <c r="IDL7" s="226"/>
      <c r="IDM7" s="226"/>
      <c r="IDN7" s="226"/>
      <c r="IDO7" s="226"/>
      <c r="IDP7" s="226"/>
      <c r="IDQ7" s="226"/>
      <c r="IDR7" s="226"/>
      <c r="IDS7" s="226"/>
      <c r="IDT7" s="226"/>
      <c r="IDU7" s="226"/>
      <c r="IDV7" s="226"/>
      <c r="IDW7" s="226"/>
      <c r="IDX7" s="226"/>
      <c r="IDY7" s="226"/>
      <c r="IDZ7" s="226"/>
      <c r="IEA7" s="226"/>
      <c r="IEB7" s="226"/>
      <c r="IEC7" s="226"/>
      <c r="IED7" s="226"/>
      <c r="IEE7" s="226"/>
      <c r="IEF7" s="226"/>
      <c r="IEG7" s="226"/>
      <c r="IEH7" s="226"/>
      <c r="IEI7" s="226"/>
      <c r="IEJ7" s="226"/>
      <c r="IEK7" s="226"/>
      <c r="IEL7" s="226"/>
      <c r="IEM7" s="226"/>
      <c r="IEN7" s="226"/>
      <c r="IEO7" s="226"/>
      <c r="IEP7" s="226"/>
      <c r="IEQ7" s="226"/>
      <c r="IER7" s="226"/>
      <c r="IES7" s="226"/>
      <c r="IET7" s="226"/>
      <c r="IEU7" s="226"/>
      <c r="IEV7" s="226"/>
      <c r="IEW7" s="226"/>
      <c r="IEX7" s="226"/>
      <c r="IEY7" s="226"/>
      <c r="IEZ7" s="226"/>
      <c r="IFA7" s="226"/>
      <c r="IFB7" s="226"/>
      <c r="IFC7" s="226"/>
      <c r="IFD7" s="226"/>
      <c r="IFE7" s="226"/>
      <c r="IFF7" s="226"/>
      <c r="IFG7" s="226"/>
      <c r="IFH7" s="226"/>
      <c r="IFI7" s="226"/>
      <c r="IFJ7" s="226"/>
      <c r="IFK7" s="226"/>
      <c r="IFL7" s="226"/>
      <c r="IFM7" s="226"/>
      <c r="IFN7" s="226"/>
      <c r="IFO7" s="226"/>
      <c r="IFP7" s="226"/>
      <c r="IFQ7" s="226"/>
      <c r="IFR7" s="226"/>
      <c r="IFS7" s="226"/>
      <c r="IFT7" s="226"/>
      <c r="IFU7" s="226"/>
      <c r="IFV7" s="226"/>
      <c r="IFW7" s="226"/>
      <c r="IFX7" s="226"/>
      <c r="IFY7" s="226"/>
      <c r="IFZ7" s="226"/>
      <c r="IGA7" s="226"/>
      <c r="IGB7" s="226"/>
      <c r="IGC7" s="226"/>
      <c r="IGD7" s="226"/>
      <c r="IGE7" s="226"/>
      <c r="IGF7" s="226"/>
      <c r="IGG7" s="226"/>
      <c r="IGH7" s="226"/>
      <c r="IGI7" s="226"/>
      <c r="IGJ7" s="226"/>
      <c r="IGK7" s="226"/>
      <c r="IGL7" s="226"/>
      <c r="IGM7" s="226"/>
      <c r="IGN7" s="226"/>
      <c r="IGO7" s="226"/>
      <c r="IGP7" s="226"/>
      <c r="IGQ7" s="226"/>
      <c r="IGR7" s="226"/>
      <c r="IGS7" s="226"/>
      <c r="IGT7" s="226"/>
      <c r="IGU7" s="226"/>
      <c r="IGV7" s="226"/>
      <c r="IGW7" s="226"/>
      <c r="IGX7" s="226"/>
      <c r="IGY7" s="226"/>
      <c r="IGZ7" s="226"/>
      <c r="IHA7" s="226"/>
      <c r="IHB7" s="226"/>
      <c r="IHC7" s="226"/>
      <c r="IHD7" s="226"/>
      <c r="IHE7" s="226"/>
      <c r="IHF7" s="226"/>
      <c r="IHG7" s="226"/>
      <c r="IHH7" s="226"/>
      <c r="IHI7" s="226"/>
      <c r="IHJ7" s="226"/>
      <c r="IHK7" s="226"/>
      <c r="IHL7" s="226"/>
      <c r="IHM7" s="226"/>
      <c r="IHN7" s="226"/>
      <c r="IHO7" s="226"/>
      <c r="IHP7" s="226"/>
      <c r="IHQ7" s="226"/>
      <c r="IHR7" s="226"/>
      <c r="IHS7" s="226"/>
      <c r="IHT7" s="226"/>
      <c r="IHU7" s="226"/>
      <c r="IHV7" s="226"/>
      <c r="IHW7" s="226"/>
      <c r="IHX7" s="226"/>
      <c r="IHY7" s="226"/>
      <c r="IHZ7" s="226"/>
      <c r="IIA7" s="226"/>
      <c r="IIB7" s="226"/>
      <c r="IIC7" s="226"/>
      <c r="IID7" s="226"/>
      <c r="IIE7" s="226"/>
      <c r="IIF7" s="226"/>
      <c r="IIG7" s="226"/>
      <c r="IIH7" s="226"/>
      <c r="III7" s="226"/>
      <c r="IIJ7" s="226"/>
      <c r="IIK7" s="226"/>
      <c r="IIL7" s="226"/>
      <c r="IIM7" s="226"/>
      <c r="IIN7" s="226"/>
      <c r="IIO7" s="226"/>
      <c r="IIP7" s="226"/>
      <c r="IIQ7" s="226"/>
      <c r="IIR7" s="226"/>
      <c r="IIS7" s="226"/>
      <c r="IIT7" s="226"/>
      <c r="IIU7" s="226"/>
      <c r="IIV7" s="226"/>
      <c r="IIW7" s="226"/>
      <c r="IIX7" s="226"/>
      <c r="IIY7" s="226"/>
      <c r="IIZ7" s="226"/>
      <c r="IJA7" s="226"/>
      <c r="IJB7" s="226"/>
      <c r="IJC7" s="226"/>
      <c r="IJD7" s="226"/>
      <c r="IJE7" s="226"/>
      <c r="IJF7" s="226"/>
      <c r="IJG7" s="226"/>
      <c r="IJH7" s="226"/>
      <c r="IJI7" s="226"/>
      <c r="IJJ7" s="226"/>
      <c r="IJK7" s="226"/>
      <c r="IJL7" s="226"/>
      <c r="IJM7" s="226"/>
      <c r="IJN7" s="226"/>
      <c r="IJO7" s="226"/>
      <c r="IJP7" s="226"/>
      <c r="IJQ7" s="226"/>
      <c r="IJR7" s="226"/>
      <c r="IJS7" s="226"/>
      <c r="IJT7" s="226"/>
      <c r="IJU7" s="226"/>
      <c r="IJV7" s="226"/>
      <c r="IJW7" s="226"/>
      <c r="IJX7" s="226"/>
      <c r="IJY7" s="226"/>
      <c r="IJZ7" s="226"/>
      <c r="IKA7" s="226"/>
      <c r="IKB7" s="226"/>
      <c r="IKC7" s="226"/>
      <c r="IKD7" s="226"/>
      <c r="IKE7" s="226"/>
      <c r="IKF7" s="226"/>
      <c r="IKG7" s="226"/>
      <c r="IKH7" s="226"/>
      <c r="IKI7" s="226"/>
      <c r="IKJ7" s="226"/>
      <c r="IKK7" s="226"/>
      <c r="IKL7" s="226"/>
      <c r="IKM7" s="226"/>
      <c r="IKN7" s="226"/>
      <c r="IKO7" s="226"/>
      <c r="IKP7" s="226"/>
      <c r="IKQ7" s="226"/>
      <c r="IKR7" s="226"/>
      <c r="IKS7" s="226"/>
      <c r="IKT7" s="226"/>
      <c r="IKU7" s="226"/>
      <c r="IKV7" s="226"/>
      <c r="IKW7" s="226"/>
      <c r="IKX7" s="226"/>
      <c r="IKY7" s="226"/>
      <c r="IKZ7" s="226"/>
      <c r="ILA7" s="226"/>
      <c r="ILB7" s="226"/>
      <c r="ILC7" s="226"/>
      <c r="ILD7" s="226"/>
      <c r="ILE7" s="226"/>
      <c r="ILF7" s="226"/>
      <c r="ILG7" s="226"/>
      <c r="ILH7" s="226"/>
      <c r="ILI7" s="226"/>
      <c r="ILJ7" s="226"/>
      <c r="ILK7" s="226"/>
      <c r="ILL7" s="226"/>
      <c r="ILM7" s="226"/>
      <c r="ILN7" s="226"/>
      <c r="ILO7" s="226"/>
      <c r="ILP7" s="226"/>
      <c r="ILQ7" s="226"/>
      <c r="ILR7" s="226"/>
      <c r="ILS7" s="226"/>
      <c r="ILT7" s="226"/>
      <c r="ILU7" s="226"/>
      <c r="ILV7" s="226"/>
      <c r="ILW7" s="226"/>
      <c r="ILX7" s="226"/>
      <c r="ILY7" s="226"/>
      <c r="ILZ7" s="226"/>
      <c r="IMA7" s="226"/>
      <c r="IMB7" s="226"/>
      <c r="IMC7" s="226"/>
      <c r="IMD7" s="226"/>
      <c r="IME7" s="226"/>
      <c r="IMF7" s="226"/>
      <c r="IMG7" s="226"/>
      <c r="IMH7" s="226"/>
      <c r="IMI7" s="226"/>
      <c r="IMJ7" s="226"/>
      <c r="IMK7" s="226"/>
      <c r="IML7" s="226"/>
      <c r="IMM7" s="226"/>
      <c r="IMN7" s="226"/>
      <c r="IMO7" s="226"/>
      <c r="IMP7" s="226"/>
      <c r="IMQ7" s="226"/>
      <c r="IMR7" s="226"/>
      <c r="IMS7" s="226"/>
      <c r="IMT7" s="226"/>
      <c r="IMU7" s="226"/>
      <c r="IMV7" s="226"/>
      <c r="IMW7" s="226"/>
      <c r="IMX7" s="226"/>
      <c r="IMY7" s="226"/>
      <c r="IMZ7" s="226"/>
      <c r="INA7" s="226"/>
      <c r="INB7" s="226"/>
      <c r="INC7" s="226"/>
      <c r="IND7" s="226"/>
      <c r="INE7" s="226"/>
      <c r="INF7" s="226"/>
      <c r="ING7" s="226"/>
      <c r="INH7" s="226"/>
      <c r="INI7" s="226"/>
      <c r="INJ7" s="226"/>
      <c r="INK7" s="226"/>
      <c r="INL7" s="226"/>
      <c r="INM7" s="226"/>
      <c r="INN7" s="226"/>
      <c r="INO7" s="226"/>
      <c r="INP7" s="226"/>
      <c r="INQ7" s="226"/>
      <c r="INR7" s="226"/>
      <c r="INS7" s="226"/>
      <c r="INT7" s="226"/>
      <c r="INU7" s="226"/>
      <c r="INV7" s="226"/>
      <c r="INW7" s="226"/>
      <c r="INX7" s="226"/>
      <c r="INY7" s="226"/>
      <c r="INZ7" s="226"/>
      <c r="IOA7" s="226"/>
      <c r="IOB7" s="226"/>
      <c r="IOC7" s="226"/>
      <c r="IOD7" s="226"/>
      <c r="IOE7" s="226"/>
      <c r="IOF7" s="226"/>
      <c r="IOG7" s="226"/>
      <c r="IOH7" s="226"/>
      <c r="IOI7" s="226"/>
      <c r="IOJ7" s="226"/>
      <c r="IOK7" s="226"/>
      <c r="IOL7" s="226"/>
      <c r="IOM7" s="226"/>
      <c r="ION7" s="226"/>
      <c r="IOO7" s="226"/>
      <c r="IOP7" s="226"/>
      <c r="IOQ7" s="226"/>
      <c r="IOR7" s="226"/>
      <c r="IOS7" s="226"/>
      <c r="IOT7" s="226"/>
      <c r="IOU7" s="226"/>
      <c r="IOV7" s="226"/>
      <c r="IOW7" s="226"/>
      <c r="IOX7" s="226"/>
      <c r="IOY7" s="226"/>
      <c r="IOZ7" s="226"/>
      <c r="IPA7" s="226"/>
      <c r="IPB7" s="226"/>
      <c r="IPC7" s="226"/>
      <c r="IPD7" s="226"/>
      <c r="IPE7" s="226"/>
      <c r="IPF7" s="226"/>
      <c r="IPG7" s="226"/>
      <c r="IPH7" s="226"/>
      <c r="IPI7" s="226"/>
      <c r="IPJ7" s="226"/>
      <c r="IPK7" s="226"/>
      <c r="IPL7" s="226"/>
      <c r="IPM7" s="226"/>
      <c r="IPN7" s="226"/>
      <c r="IPO7" s="226"/>
      <c r="IPP7" s="226"/>
      <c r="IPQ7" s="226"/>
      <c r="IPR7" s="226"/>
      <c r="IPS7" s="226"/>
      <c r="IPT7" s="226"/>
      <c r="IPU7" s="226"/>
      <c r="IPV7" s="226"/>
      <c r="IPW7" s="226"/>
      <c r="IPX7" s="226"/>
      <c r="IPY7" s="226"/>
      <c r="IPZ7" s="226"/>
      <c r="IQA7" s="226"/>
      <c r="IQB7" s="226"/>
      <c r="IQC7" s="226"/>
      <c r="IQD7" s="226"/>
      <c r="IQE7" s="226"/>
      <c r="IQF7" s="226"/>
      <c r="IQG7" s="226"/>
      <c r="IQH7" s="226"/>
      <c r="IQI7" s="226"/>
      <c r="IQJ7" s="226"/>
      <c r="IQK7" s="226"/>
      <c r="IQL7" s="226"/>
      <c r="IQM7" s="226"/>
      <c r="IQN7" s="226"/>
      <c r="IQO7" s="226"/>
      <c r="IQP7" s="226"/>
      <c r="IQQ7" s="226"/>
      <c r="IQR7" s="226"/>
      <c r="IQS7" s="226"/>
      <c r="IQT7" s="226"/>
      <c r="IQU7" s="226"/>
      <c r="IQV7" s="226"/>
      <c r="IQW7" s="226"/>
      <c r="IQX7" s="226"/>
      <c r="IQY7" s="226"/>
      <c r="IQZ7" s="226"/>
      <c r="IRA7" s="226"/>
      <c r="IRB7" s="226"/>
      <c r="IRC7" s="226"/>
      <c r="IRD7" s="226"/>
      <c r="IRE7" s="226"/>
      <c r="IRF7" s="226"/>
      <c r="IRG7" s="226"/>
      <c r="IRH7" s="226"/>
      <c r="IRI7" s="226"/>
      <c r="IRJ7" s="226"/>
      <c r="IRK7" s="226"/>
      <c r="IRL7" s="226"/>
      <c r="IRM7" s="226"/>
      <c r="IRN7" s="226"/>
      <c r="IRO7" s="226"/>
      <c r="IRP7" s="226"/>
      <c r="IRQ7" s="226"/>
      <c r="IRR7" s="226"/>
      <c r="IRS7" s="226"/>
      <c r="IRT7" s="226"/>
      <c r="IRU7" s="226"/>
      <c r="IRV7" s="226"/>
      <c r="IRW7" s="226"/>
      <c r="IRX7" s="226"/>
      <c r="IRY7" s="226"/>
      <c r="IRZ7" s="226"/>
      <c r="ISA7" s="226"/>
      <c r="ISB7" s="226"/>
      <c r="ISC7" s="226"/>
      <c r="ISD7" s="226"/>
      <c r="ISE7" s="226"/>
      <c r="ISF7" s="226"/>
      <c r="ISG7" s="226"/>
      <c r="ISH7" s="226"/>
      <c r="ISI7" s="226"/>
      <c r="ISJ7" s="226"/>
      <c r="ISK7" s="226"/>
      <c r="ISL7" s="226"/>
      <c r="ISM7" s="226"/>
      <c r="ISN7" s="226"/>
      <c r="ISO7" s="226"/>
      <c r="ISP7" s="226"/>
      <c r="ISQ7" s="226"/>
      <c r="ISR7" s="226"/>
      <c r="ISS7" s="226"/>
      <c r="IST7" s="226"/>
      <c r="ISU7" s="226"/>
      <c r="ISV7" s="226"/>
      <c r="ISW7" s="226"/>
      <c r="ISX7" s="226"/>
      <c r="ISY7" s="226"/>
      <c r="ISZ7" s="226"/>
      <c r="ITA7" s="226"/>
      <c r="ITB7" s="226"/>
      <c r="ITC7" s="226"/>
      <c r="ITD7" s="226"/>
      <c r="ITE7" s="226"/>
      <c r="ITF7" s="226"/>
      <c r="ITG7" s="226"/>
      <c r="ITH7" s="226"/>
      <c r="ITI7" s="226"/>
      <c r="ITJ7" s="226"/>
      <c r="ITK7" s="226"/>
      <c r="ITL7" s="226"/>
      <c r="ITM7" s="226"/>
      <c r="ITN7" s="226"/>
      <c r="ITO7" s="226"/>
      <c r="ITP7" s="226"/>
      <c r="ITQ7" s="226"/>
      <c r="ITR7" s="226"/>
      <c r="ITS7" s="226"/>
      <c r="ITT7" s="226"/>
      <c r="ITU7" s="226"/>
      <c r="ITV7" s="226"/>
      <c r="ITW7" s="226"/>
      <c r="ITX7" s="226"/>
      <c r="ITY7" s="226"/>
      <c r="ITZ7" s="226"/>
      <c r="IUA7" s="226"/>
      <c r="IUB7" s="226"/>
      <c r="IUC7" s="226"/>
      <c r="IUD7" s="226"/>
      <c r="IUE7" s="226"/>
      <c r="IUF7" s="226"/>
      <c r="IUG7" s="226"/>
      <c r="IUH7" s="226"/>
      <c r="IUI7" s="226"/>
      <c r="IUJ7" s="226"/>
      <c r="IUK7" s="226"/>
      <c r="IUL7" s="226"/>
      <c r="IUM7" s="226"/>
      <c r="IUN7" s="226"/>
      <c r="IUO7" s="226"/>
      <c r="IUP7" s="226"/>
      <c r="IUQ7" s="226"/>
      <c r="IUR7" s="226"/>
      <c r="IUS7" s="226"/>
      <c r="IUT7" s="226"/>
      <c r="IUU7" s="226"/>
      <c r="IUV7" s="226"/>
      <c r="IUW7" s="226"/>
      <c r="IUX7" s="226"/>
      <c r="IUY7" s="226"/>
      <c r="IUZ7" s="226"/>
      <c r="IVA7" s="226"/>
      <c r="IVB7" s="226"/>
      <c r="IVC7" s="226"/>
      <c r="IVD7" s="226"/>
      <c r="IVE7" s="226"/>
      <c r="IVF7" s="226"/>
      <c r="IVG7" s="226"/>
      <c r="IVH7" s="226"/>
      <c r="IVI7" s="226"/>
      <c r="IVJ7" s="226"/>
      <c r="IVK7" s="226"/>
      <c r="IVL7" s="226"/>
      <c r="IVM7" s="226"/>
      <c r="IVN7" s="226"/>
      <c r="IVO7" s="226"/>
      <c r="IVP7" s="226"/>
      <c r="IVQ7" s="226"/>
      <c r="IVR7" s="226"/>
      <c r="IVS7" s="226"/>
      <c r="IVT7" s="226"/>
      <c r="IVU7" s="226"/>
      <c r="IVV7" s="226"/>
      <c r="IVW7" s="226"/>
      <c r="IVX7" s="226"/>
      <c r="IVY7" s="226"/>
      <c r="IVZ7" s="226"/>
      <c r="IWA7" s="226"/>
      <c r="IWB7" s="226"/>
      <c r="IWC7" s="226"/>
      <c r="IWD7" s="226"/>
      <c r="IWE7" s="226"/>
      <c r="IWF7" s="226"/>
      <c r="IWG7" s="226"/>
      <c r="IWH7" s="226"/>
      <c r="IWI7" s="226"/>
      <c r="IWJ7" s="226"/>
      <c r="IWK7" s="226"/>
      <c r="IWL7" s="226"/>
      <c r="IWM7" s="226"/>
      <c r="IWN7" s="226"/>
      <c r="IWO7" s="226"/>
      <c r="IWP7" s="226"/>
      <c r="IWQ7" s="226"/>
      <c r="IWR7" s="226"/>
      <c r="IWS7" s="226"/>
      <c r="IWT7" s="226"/>
      <c r="IWU7" s="226"/>
      <c r="IWV7" s="226"/>
      <c r="IWW7" s="226"/>
      <c r="IWX7" s="226"/>
      <c r="IWY7" s="226"/>
      <c r="IWZ7" s="226"/>
      <c r="IXA7" s="226"/>
      <c r="IXB7" s="226"/>
      <c r="IXC7" s="226"/>
      <c r="IXD7" s="226"/>
      <c r="IXE7" s="226"/>
      <c r="IXF7" s="226"/>
      <c r="IXG7" s="226"/>
      <c r="IXH7" s="226"/>
      <c r="IXI7" s="226"/>
      <c r="IXJ7" s="226"/>
      <c r="IXK7" s="226"/>
      <c r="IXL7" s="226"/>
      <c r="IXM7" s="226"/>
      <c r="IXN7" s="226"/>
      <c r="IXO7" s="226"/>
      <c r="IXP7" s="226"/>
      <c r="IXQ7" s="226"/>
      <c r="IXR7" s="226"/>
      <c r="IXS7" s="226"/>
      <c r="IXT7" s="226"/>
      <c r="IXU7" s="226"/>
      <c r="IXV7" s="226"/>
      <c r="IXW7" s="226"/>
      <c r="IXX7" s="226"/>
      <c r="IXY7" s="226"/>
      <c r="IXZ7" s="226"/>
      <c r="IYA7" s="226"/>
      <c r="IYB7" s="226"/>
      <c r="IYC7" s="226"/>
      <c r="IYD7" s="226"/>
      <c r="IYE7" s="226"/>
      <c r="IYF7" s="226"/>
      <c r="IYG7" s="226"/>
      <c r="IYH7" s="226"/>
      <c r="IYI7" s="226"/>
      <c r="IYJ7" s="226"/>
      <c r="IYK7" s="226"/>
      <c r="IYL7" s="226"/>
      <c r="IYM7" s="226"/>
      <c r="IYN7" s="226"/>
      <c r="IYO7" s="226"/>
      <c r="IYP7" s="226"/>
      <c r="IYQ7" s="226"/>
      <c r="IYR7" s="226"/>
      <c r="IYS7" s="226"/>
      <c r="IYT7" s="226"/>
      <c r="IYU7" s="226"/>
      <c r="IYV7" s="226"/>
      <c r="IYW7" s="226"/>
      <c r="IYX7" s="226"/>
      <c r="IYY7" s="226"/>
      <c r="IYZ7" s="226"/>
      <c r="IZA7" s="226"/>
      <c r="IZB7" s="226"/>
      <c r="IZC7" s="226"/>
      <c r="IZD7" s="226"/>
      <c r="IZE7" s="226"/>
      <c r="IZF7" s="226"/>
      <c r="IZG7" s="226"/>
      <c r="IZH7" s="226"/>
      <c r="IZI7" s="226"/>
      <c r="IZJ7" s="226"/>
      <c r="IZK7" s="226"/>
      <c r="IZL7" s="226"/>
      <c r="IZM7" s="226"/>
      <c r="IZN7" s="226"/>
      <c r="IZO7" s="226"/>
      <c r="IZP7" s="226"/>
      <c r="IZQ7" s="226"/>
      <c r="IZR7" s="226"/>
      <c r="IZS7" s="226"/>
      <c r="IZT7" s="226"/>
      <c r="IZU7" s="226"/>
      <c r="IZV7" s="226"/>
      <c r="IZW7" s="226"/>
      <c r="IZX7" s="226"/>
      <c r="IZY7" s="226"/>
      <c r="IZZ7" s="226"/>
      <c r="JAA7" s="226"/>
      <c r="JAB7" s="226"/>
      <c r="JAC7" s="226"/>
      <c r="JAD7" s="226"/>
      <c r="JAE7" s="226"/>
      <c r="JAF7" s="226"/>
      <c r="JAG7" s="226"/>
      <c r="JAH7" s="226"/>
      <c r="JAI7" s="226"/>
      <c r="JAJ7" s="226"/>
      <c r="JAK7" s="226"/>
      <c r="JAL7" s="226"/>
      <c r="JAM7" s="226"/>
      <c r="JAN7" s="226"/>
      <c r="JAO7" s="226"/>
      <c r="JAP7" s="226"/>
      <c r="JAQ7" s="226"/>
      <c r="JAR7" s="226"/>
      <c r="JAS7" s="226"/>
      <c r="JAT7" s="226"/>
      <c r="JAU7" s="226"/>
      <c r="JAV7" s="226"/>
      <c r="JAW7" s="226"/>
      <c r="JAX7" s="226"/>
      <c r="JAY7" s="226"/>
      <c r="JAZ7" s="226"/>
      <c r="JBA7" s="226"/>
      <c r="JBB7" s="226"/>
      <c r="JBC7" s="226"/>
      <c r="JBD7" s="226"/>
      <c r="JBE7" s="226"/>
      <c r="JBF7" s="226"/>
      <c r="JBG7" s="226"/>
      <c r="JBH7" s="226"/>
      <c r="JBI7" s="226"/>
      <c r="JBJ7" s="226"/>
      <c r="JBK7" s="226"/>
      <c r="JBL7" s="226"/>
      <c r="JBM7" s="226"/>
      <c r="JBN7" s="226"/>
      <c r="JBO7" s="226"/>
      <c r="JBP7" s="226"/>
      <c r="JBQ7" s="226"/>
      <c r="JBR7" s="226"/>
      <c r="JBS7" s="226"/>
      <c r="JBT7" s="226"/>
      <c r="JBU7" s="226"/>
      <c r="JBV7" s="226"/>
      <c r="JBW7" s="226"/>
      <c r="JBX7" s="226"/>
      <c r="JBY7" s="226"/>
      <c r="JBZ7" s="226"/>
      <c r="JCA7" s="226"/>
      <c r="JCB7" s="226"/>
      <c r="JCC7" s="226"/>
      <c r="JCD7" s="226"/>
      <c r="JCE7" s="226"/>
      <c r="JCF7" s="226"/>
      <c r="JCG7" s="226"/>
      <c r="JCH7" s="226"/>
      <c r="JCI7" s="226"/>
      <c r="JCJ7" s="226"/>
      <c r="JCK7" s="226"/>
      <c r="JCL7" s="226"/>
      <c r="JCM7" s="226"/>
      <c r="JCN7" s="226"/>
      <c r="JCO7" s="226"/>
      <c r="JCP7" s="226"/>
      <c r="JCQ7" s="226"/>
      <c r="JCR7" s="226"/>
      <c r="JCS7" s="226"/>
      <c r="JCT7" s="226"/>
      <c r="JCU7" s="226"/>
      <c r="JCV7" s="226"/>
      <c r="JCW7" s="226"/>
      <c r="JCX7" s="226"/>
      <c r="JCY7" s="226"/>
      <c r="JCZ7" s="226"/>
      <c r="JDA7" s="226"/>
      <c r="JDB7" s="226"/>
      <c r="JDC7" s="226"/>
      <c r="JDD7" s="226"/>
      <c r="JDE7" s="226"/>
      <c r="JDF7" s="226"/>
      <c r="JDG7" s="226"/>
      <c r="JDH7" s="226"/>
      <c r="JDI7" s="226"/>
      <c r="JDJ7" s="226"/>
      <c r="JDK7" s="226"/>
      <c r="JDL7" s="226"/>
      <c r="JDM7" s="226"/>
      <c r="JDN7" s="226"/>
      <c r="JDO7" s="226"/>
      <c r="JDP7" s="226"/>
      <c r="JDQ7" s="226"/>
      <c r="JDR7" s="226"/>
      <c r="JDS7" s="226"/>
      <c r="JDT7" s="226"/>
      <c r="JDU7" s="226"/>
      <c r="JDV7" s="226"/>
      <c r="JDW7" s="226"/>
      <c r="JDX7" s="226"/>
      <c r="JDY7" s="226"/>
      <c r="JDZ7" s="226"/>
      <c r="JEA7" s="226"/>
      <c r="JEB7" s="226"/>
      <c r="JEC7" s="226"/>
      <c r="JED7" s="226"/>
      <c r="JEE7" s="226"/>
      <c r="JEF7" s="226"/>
      <c r="JEG7" s="226"/>
      <c r="JEH7" s="226"/>
      <c r="JEI7" s="226"/>
      <c r="JEJ7" s="226"/>
      <c r="JEK7" s="226"/>
      <c r="JEL7" s="226"/>
      <c r="JEM7" s="226"/>
      <c r="JEN7" s="226"/>
      <c r="JEO7" s="226"/>
      <c r="JEP7" s="226"/>
      <c r="JEQ7" s="226"/>
      <c r="JER7" s="226"/>
      <c r="JES7" s="226"/>
      <c r="JET7" s="226"/>
      <c r="JEU7" s="226"/>
      <c r="JEV7" s="226"/>
      <c r="JEW7" s="226"/>
      <c r="JEX7" s="226"/>
      <c r="JEY7" s="226"/>
      <c r="JEZ7" s="226"/>
      <c r="JFA7" s="226"/>
      <c r="JFB7" s="226"/>
      <c r="JFC7" s="226"/>
      <c r="JFD7" s="226"/>
      <c r="JFE7" s="226"/>
      <c r="JFF7" s="226"/>
      <c r="JFG7" s="226"/>
      <c r="JFH7" s="226"/>
      <c r="JFI7" s="226"/>
      <c r="JFJ7" s="226"/>
      <c r="JFK7" s="226"/>
      <c r="JFL7" s="226"/>
      <c r="JFM7" s="226"/>
      <c r="JFN7" s="226"/>
      <c r="JFO7" s="226"/>
      <c r="JFP7" s="226"/>
      <c r="JFQ7" s="226"/>
      <c r="JFR7" s="226"/>
      <c r="JFS7" s="226"/>
      <c r="JFT7" s="226"/>
      <c r="JFU7" s="226"/>
      <c r="JFV7" s="226"/>
      <c r="JFW7" s="226"/>
      <c r="JFX7" s="226"/>
      <c r="JFY7" s="226"/>
      <c r="JFZ7" s="226"/>
      <c r="JGA7" s="226"/>
      <c r="JGB7" s="226"/>
      <c r="JGC7" s="226"/>
      <c r="JGD7" s="226"/>
      <c r="JGE7" s="226"/>
      <c r="JGF7" s="226"/>
      <c r="JGG7" s="226"/>
      <c r="JGH7" s="226"/>
      <c r="JGI7" s="226"/>
      <c r="JGJ7" s="226"/>
      <c r="JGK7" s="226"/>
      <c r="JGL7" s="226"/>
      <c r="JGM7" s="226"/>
      <c r="JGN7" s="226"/>
      <c r="JGO7" s="226"/>
      <c r="JGP7" s="226"/>
      <c r="JGQ7" s="226"/>
      <c r="JGR7" s="226"/>
      <c r="JGS7" s="226"/>
      <c r="JGT7" s="226"/>
      <c r="JGU7" s="226"/>
      <c r="JGV7" s="226"/>
      <c r="JGW7" s="226"/>
      <c r="JGX7" s="226"/>
      <c r="JGY7" s="226"/>
      <c r="JGZ7" s="226"/>
      <c r="JHA7" s="226"/>
      <c r="JHB7" s="226"/>
      <c r="JHC7" s="226"/>
      <c r="JHD7" s="226"/>
      <c r="JHE7" s="226"/>
      <c r="JHF7" s="226"/>
      <c r="JHG7" s="226"/>
      <c r="JHH7" s="226"/>
      <c r="JHI7" s="226"/>
      <c r="JHJ7" s="226"/>
      <c r="JHK7" s="226"/>
      <c r="JHL7" s="226"/>
      <c r="JHM7" s="226"/>
      <c r="JHN7" s="226"/>
      <c r="JHO7" s="226"/>
      <c r="JHP7" s="226"/>
      <c r="JHQ7" s="226"/>
      <c r="JHR7" s="226"/>
      <c r="JHS7" s="226"/>
      <c r="JHT7" s="226"/>
      <c r="JHU7" s="226"/>
      <c r="JHV7" s="226"/>
      <c r="JHW7" s="226"/>
      <c r="JHX7" s="226"/>
      <c r="JHY7" s="226"/>
      <c r="JHZ7" s="226"/>
      <c r="JIA7" s="226"/>
      <c r="JIB7" s="226"/>
      <c r="JIC7" s="226"/>
      <c r="JID7" s="226"/>
      <c r="JIE7" s="226"/>
      <c r="JIF7" s="226"/>
      <c r="JIG7" s="226"/>
      <c r="JIH7" s="226"/>
      <c r="JII7" s="226"/>
      <c r="JIJ7" s="226"/>
      <c r="JIK7" s="226"/>
      <c r="JIL7" s="226"/>
      <c r="JIM7" s="226"/>
      <c r="JIN7" s="226"/>
      <c r="JIO7" s="226"/>
      <c r="JIP7" s="226"/>
      <c r="JIQ7" s="226"/>
      <c r="JIR7" s="226"/>
      <c r="JIS7" s="226"/>
      <c r="JIT7" s="226"/>
      <c r="JIU7" s="226"/>
      <c r="JIV7" s="226"/>
      <c r="JIW7" s="226"/>
      <c r="JIX7" s="226"/>
      <c r="JIY7" s="226"/>
      <c r="JIZ7" s="226"/>
      <c r="JJA7" s="226"/>
      <c r="JJB7" s="226"/>
      <c r="JJC7" s="226"/>
      <c r="JJD7" s="226"/>
      <c r="JJE7" s="226"/>
      <c r="JJF7" s="226"/>
      <c r="JJG7" s="226"/>
      <c r="JJH7" s="226"/>
      <c r="JJI7" s="226"/>
      <c r="JJJ7" s="226"/>
      <c r="JJK7" s="226"/>
      <c r="JJL7" s="226"/>
      <c r="JJM7" s="226"/>
      <c r="JJN7" s="226"/>
      <c r="JJO7" s="226"/>
      <c r="JJP7" s="226"/>
      <c r="JJQ7" s="226"/>
      <c r="JJR7" s="226"/>
      <c r="JJS7" s="226"/>
      <c r="JJT7" s="226"/>
      <c r="JJU7" s="226"/>
      <c r="JJV7" s="226"/>
      <c r="JJW7" s="226"/>
      <c r="JJX7" s="226"/>
      <c r="JJY7" s="226"/>
      <c r="JJZ7" s="226"/>
      <c r="JKA7" s="226"/>
      <c r="JKB7" s="226"/>
      <c r="JKC7" s="226"/>
      <c r="JKD7" s="226"/>
      <c r="JKE7" s="226"/>
      <c r="JKF7" s="226"/>
      <c r="JKG7" s="226"/>
      <c r="JKH7" s="226"/>
      <c r="JKI7" s="226"/>
      <c r="JKJ7" s="226"/>
      <c r="JKK7" s="226"/>
      <c r="JKL7" s="226"/>
      <c r="JKM7" s="226"/>
      <c r="JKN7" s="226"/>
      <c r="JKO7" s="226"/>
      <c r="JKP7" s="226"/>
      <c r="JKQ7" s="226"/>
      <c r="JKR7" s="226"/>
      <c r="JKS7" s="226"/>
      <c r="JKT7" s="226"/>
      <c r="JKU7" s="226"/>
      <c r="JKV7" s="226"/>
      <c r="JKW7" s="226"/>
      <c r="JKX7" s="226"/>
      <c r="JKY7" s="226"/>
      <c r="JKZ7" s="226"/>
      <c r="JLA7" s="226"/>
      <c r="JLB7" s="226"/>
      <c r="JLC7" s="226"/>
      <c r="JLD7" s="226"/>
      <c r="JLE7" s="226"/>
      <c r="JLF7" s="226"/>
      <c r="JLG7" s="226"/>
      <c r="JLH7" s="226"/>
      <c r="JLI7" s="226"/>
      <c r="JLJ7" s="226"/>
      <c r="JLK7" s="226"/>
      <c r="JLL7" s="226"/>
      <c r="JLM7" s="226"/>
      <c r="JLN7" s="226"/>
      <c r="JLO7" s="226"/>
      <c r="JLP7" s="226"/>
      <c r="JLQ7" s="226"/>
      <c r="JLR7" s="226"/>
      <c r="JLS7" s="226"/>
      <c r="JLT7" s="226"/>
      <c r="JLU7" s="226"/>
      <c r="JLV7" s="226"/>
      <c r="JLW7" s="226"/>
      <c r="JLX7" s="226"/>
      <c r="JLY7" s="226"/>
      <c r="JLZ7" s="226"/>
      <c r="JMA7" s="226"/>
      <c r="JMB7" s="226"/>
      <c r="JMC7" s="226"/>
      <c r="JMD7" s="226"/>
      <c r="JME7" s="226"/>
      <c r="JMF7" s="226"/>
      <c r="JMG7" s="226"/>
      <c r="JMH7" s="226"/>
      <c r="JMI7" s="226"/>
      <c r="JMJ7" s="226"/>
      <c r="JMK7" s="226"/>
      <c r="JML7" s="226"/>
      <c r="JMM7" s="226"/>
      <c r="JMN7" s="226"/>
      <c r="JMO7" s="226"/>
      <c r="JMP7" s="226"/>
      <c r="JMQ7" s="226"/>
      <c r="JMR7" s="226"/>
      <c r="JMS7" s="226"/>
      <c r="JMT7" s="226"/>
      <c r="JMU7" s="226"/>
      <c r="JMV7" s="226"/>
      <c r="JMW7" s="226"/>
      <c r="JMX7" s="226"/>
      <c r="JMY7" s="226"/>
      <c r="JMZ7" s="226"/>
      <c r="JNA7" s="226"/>
      <c r="JNB7" s="226"/>
      <c r="JNC7" s="226"/>
      <c r="JND7" s="226"/>
      <c r="JNE7" s="226"/>
      <c r="JNF7" s="226"/>
      <c r="JNG7" s="226"/>
      <c r="JNH7" s="226"/>
      <c r="JNI7" s="226"/>
      <c r="JNJ7" s="226"/>
      <c r="JNK7" s="226"/>
      <c r="JNL7" s="226"/>
      <c r="JNM7" s="226"/>
      <c r="JNN7" s="226"/>
      <c r="JNO7" s="226"/>
      <c r="JNP7" s="226"/>
      <c r="JNQ7" s="226"/>
      <c r="JNR7" s="226"/>
      <c r="JNS7" s="226"/>
      <c r="JNT7" s="226"/>
      <c r="JNU7" s="226"/>
      <c r="JNV7" s="226"/>
      <c r="JNW7" s="226"/>
      <c r="JNX7" s="226"/>
      <c r="JNY7" s="226"/>
      <c r="JNZ7" s="226"/>
      <c r="JOA7" s="226"/>
      <c r="JOB7" s="226"/>
      <c r="JOC7" s="226"/>
      <c r="JOD7" s="226"/>
      <c r="JOE7" s="226"/>
      <c r="JOF7" s="226"/>
      <c r="JOG7" s="226"/>
      <c r="JOH7" s="226"/>
      <c r="JOI7" s="226"/>
      <c r="JOJ7" s="226"/>
      <c r="JOK7" s="226"/>
      <c r="JOL7" s="226"/>
      <c r="JOM7" s="226"/>
      <c r="JON7" s="226"/>
      <c r="JOO7" s="226"/>
      <c r="JOP7" s="226"/>
      <c r="JOQ7" s="226"/>
      <c r="JOR7" s="226"/>
      <c r="JOS7" s="226"/>
      <c r="JOT7" s="226"/>
      <c r="JOU7" s="226"/>
      <c r="JOV7" s="226"/>
      <c r="JOW7" s="226"/>
      <c r="JOX7" s="226"/>
      <c r="JOY7" s="226"/>
      <c r="JOZ7" s="226"/>
      <c r="JPA7" s="226"/>
      <c r="JPB7" s="226"/>
      <c r="JPC7" s="226"/>
      <c r="JPD7" s="226"/>
      <c r="JPE7" s="226"/>
      <c r="JPF7" s="226"/>
      <c r="JPG7" s="226"/>
      <c r="JPH7" s="226"/>
      <c r="JPI7" s="226"/>
      <c r="JPJ7" s="226"/>
      <c r="JPK7" s="226"/>
      <c r="JPL7" s="226"/>
      <c r="JPM7" s="226"/>
      <c r="JPN7" s="226"/>
      <c r="JPO7" s="226"/>
      <c r="JPP7" s="226"/>
      <c r="JPQ7" s="226"/>
      <c r="JPR7" s="226"/>
      <c r="JPS7" s="226"/>
      <c r="JPT7" s="226"/>
      <c r="JPU7" s="226"/>
      <c r="JPV7" s="226"/>
      <c r="JPW7" s="226"/>
      <c r="JPX7" s="226"/>
      <c r="JPY7" s="226"/>
      <c r="JPZ7" s="226"/>
      <c r="JQA7" s="226"/>
      <c r="JQB7" s="226"/>
      <c r="JQC7" s="226"/>
      <c r="JQD7" s="226"/>
      <c r="JQE7" s="226"/>
      <c r="JQF7" s="226"/>
      <c r="JQG7" s="226"/>
      <c r="JQH7" s="226"/>
      <c r="JQI7" s="226"/>
      <c r="JQJ7" s="226"/>
      <c r="JQK7" s="226"/>
      <c r="JQL7" s="226"/>
      <c r="JQM7" s="226"/>
      <c r="JQN7" s="226"/>
      <c r="JQO7" s="226"/>
      <c r="JQP7" s="226"/>
      <c r="JQQ7" s="226"/>
      <c r="JQR7" s="226"/>
      <c r="JQS7" s="226"/>
      <c r="JQT7" s="226"/>
      <c r="JQU7" s="226"/>
      <c r="JQV7" s="226"/>
      <c r="JQW7" s="226"/>
      <c r="JQX7" s="226"/>
      <c r="JQY7" s="226"/>
      <c r="JQZ7" s="226"/>
      <c r="JRA7" s="226"/>
      <c r="JRB7" s="226"/>
      <c r="JRC7" s="226"/>
      <c r="JRD7" s="226"/>
      <c r="JRE7" s="226"/>
      <c r="JRF7" s="226"/>
      <c r="JRG7" s="226"/>
      <c r="JRH7" s="226"/>
      <c r="JRI7" s="226"/>
      <c r="JRJ7" s="226"/>
      <c r="JRK7" s="226"/>
      <c r="JRL7" s="226"/>
      <c r="JRM7" s="226"/>
      <c r="JRN7" s="226"/>
      <c r="JRO7" s="226"/>
      <c r="JRP7" s="226"/>
      <c r="JRQ7" s="226"/>
      <c r="JRR7" s="226"/>
      <c r="JRS7" s="226"/>
      <c r="JRT7" s="226"/>
      <c r="JRU7" s="226"/>
      <c r="JRV7" s="226"/>
      <c r="JRW7" s="226"/>
      <c r="JRX7" s="226"/>
      <c r="JRY7" s="226"/>
      <c r="JRZ7" s="226"/>
      <c r="JSA7" s="226"/>
      <c r="JSB7" s="226"/>
      <c r="JSC7" s="226"/>
      <c r="JSD7" s="226"/>
      <c r="JSE7" s="226"/>
      <c r="JSF7" s="226"/>
      <c r="JSG7" s="226"/>
      <c r="JSH7" s="226"/>
      <c r="JSI7" s="226"/>
      <c r="JSJ7" s="226"/>
      <c r="JSK7" s="226"/>
      <c r="JSL7" s="226"/>
      <c r="JSM7" s="226"/>
      <c r="JSN7" s="226"/>
      <c r="JSO7" s="226"/>
      <c r="JSP7" s="226"/>
      <c r="JSQ7" s="226"/>
      <c r="JSR7" s="226"/>
      <c r="JSS7" s="226"/>
      <c r="JST7" s="226"/>
      <c r="JSU7" s="226"/>
      <c r="JSV7" s="226"/>
      <c r="JSW7" s="226"/>
      <c r="JSX7" s="226"/>
      <c r="JSY7" s="226"/>
      <c r="JSZ7" s="226"/>
      <c r="JTA7" s="226"/>
      <c r="JTB7" s="226"/>
      <c r="JTC7" s="226"/>
      <c r="JTD7" s="226"/>
      <c r="JTE7" s="226"/>
      <c r="JTF7" s="226"/>
      <c r="JTG7" s="226"/>
      <c r="JTH7" s="226"/>
      <c r="JTI7" s="226"/>
      <c r="JTJ7" s="226"/>
      <c r="JTK7" s="226"/>
      <c r="JTL7" s="226"/>
      <c r="JTM7" s="226"/>
      <c r="JTN7" s="226"/>
      <c r="JTO7" s="226"/>
      <c r="JTP7" s="226"/>
      <c r="JTQ7" s="226"/>
      <c r="JTR7" s="226"/>
      <c r="JTS7" s="226"/>
      <c r="JTT7" s="226"/>
      <c r="JTU7" s="226"/>
      <c r="JTV7" s="226"/>
      <c r="JTW7" s="226"/>
      <c r="JTX7" s="226"/>
      <c r="JTY7" s="226"/>
      <c r="JTZ7" s="226"/>
      <c r="JUA7" s="226"/>
      <c r="JUB7" s="226"/>
      <c r="JUC7" s="226"/>
      <c r="JUD7" s="226"/>
      <c r="JUE7" s="226"/>
      <c r="JUF7" s="226"/>
      <c r="JUG7" s="226"/>
      <c r="JUH7" s="226"/>
      <c r="JUI7" s="226"/>
      <c r="JUJ7" s="226"/>
      <c r="JUK7" s="226"/>
      <c r="JUL7" s="226"/>
      <c r="JUM7" s="226"/>
      <c r="JUN7" s="226"/>
      <c r="JUO7" s="226"/>
      <c r="JUP7" s="226"/>
      <c r="JUQ7" s="226"/>
      <c r="JUR7" s="226"/>
      <c r="JUS7" s="226"/>
      <c r="JUT7" s="226"/>
      <c r="JUU7" s="226"/>
      <c r="JUV7" s="226"/>
      <c r="JUW7" s="226"/>
      <c r="JUX7" s="226"/>
      <c r="JUY7" s="226"/>
      <c r="JUZ7" s="226"/>
      <c r="JVA7" s="226"/>
      <c r="JVB7" s="226"/>
      <c r="JVC7" s="226"/>
      <c r="JVD7" s="226"/>
      <c r="JVE7" s="226"/>
      <c r="JVF7" s="226"/>
      <c r="JVG7" s="226"/>
      <c r="JVH7" s="226"/>
      <c r="JVI7" s="226"/>
      <c r="JVJ7" s="226"/>
      <c r="JVK7" s="226"/>
      <c r="JVL7" s="226"/>
      <c r="JVM7" s="226"/>
      <c r="JVN7" s="226"/>
      <c r="JVO7" s="226"/>
      <c r="JVP7" s="226"/>
      <c r="JVQ7" s="226"/>
      <c r="JVR7" s="226"/>
      <c r="JVS7" s="226"/>
      <c r="JVT7" s="226"/>
      <c r="JVU7" s="226"/>
      <c r="JVV7" s="226"/>
      <c r="JVW7" s="226"/>
      <c r="JVX7" s="226"/>
      <c r="JVY7" s="226"/>
      <c r="JVZ7" s="226"/>
      <c r="JWA7" s="226"/>
      <c r="JWB7" s="226"/>
      <c r="JWC7" s="226"/>
      <c r="JWD7" s="226"/>
      <c r="JWE7" s="226"/>
      <c r="JWF7" s="226"/>
      <c r="JWG7" s="226"/>
      <c r="JWH7" s="226"/>
      <c r="JWI7" s="226"/>
      <c r="JWJ7" s="226"/>
      <c r="JWK7" s="226"/>
      <c r="JWL7" s="226"/>
      <c r="JWM7" s="226"/>
      <c r="JWN7" s="226"/>
      <c r="JWO7" s="226"/>
      <c r="JWP7" s="226"/>
      <c r="JWQ7" s="226"/>
      <c r="JWR7" s="226"/>
      <c r="JWS7" s="226"/>
      <c r="JWT7" s="226"/>
      <c r="JWU7" s="226"/>
      <c r="JWV7" s="226"/>
      <c r="JWW7" s="226"/>
      <c r="JWX7" s="226"/>
      <c r="JWY7" s="226"/>
      <c r="JWZ7" s="226"/>
      <c r="JXA7" s="226"/>
      <c r="JXB7" s="226"/>
      <c r="JXC7" s="226"/>
      <c r="JXD7" s="226"/>
      <c r="JXE7" s="226"/>
      <c r="JXF7" s="226"/>
      <c r="JXG7" s="226"/>
      <c r="JXH7" s="226"/>
      <c r="JXI7" s="226"/>
      <c r="JXJ7" s="226"/>
      <c r="JXK7" s="226"/>
      <c r="JXL7" s="226"/>
      <c r="JXM7" s="226"/>
      <c r="JXN7" s="226"/>
      <c r="JXO7" s="226"/>
      <c r="JXP7" s="226"/>
      <c r="JXQ7" s="226"/>
      <c r="JXR7" s="226"/>
      <c r="JXS7" s="226"/>
      <c r="JXT7" s="226"/>
      <c r="JXU7" s="226"/>
      <c r="JXV7" s="226"/>
      <c r="JXW7" s="226"/>
      <c r="JXX7" s="226"/>
      <c r="JXY7" s="226"/>
      <c r="JXZ7" s="226"/>
      <c r="JYA7" s="226"/>
      <c r="JYB7" s="226"/>
      <c r="JYC7" s="226"/>
      <c r="JYD7" s="226"/>
      <c r="JYE7" s="226"/>
      <c r="JYF7" s="226"/>
      <c r="JYG7" s="226"/>
      <c r="JYH7" s="226"/>
      <c r="JYI7" s="226"/>
      <c r="JYJ7" s="226"/>
      <c r="JYK7" s="226"/>
      <c r="JYL7" s="226"/>
      <c r="JYM7" s="226"/>
      <c r="JYN7" s="226"/>
      <c r="JYO7" s="226"/>
      <c r="JYP7" s="226"/>
      <c r="JYQ7" s="226"/>
      <c r="JYR7" s="226"/>
      <c r="JYS7" s="226"/>
      <c r="JYT7" s="226"/>
      <c r="JYU7" s="226"/>
      <c r="JYV7" s="226"/>
      <c r="JYW7" s="226"/>
      <c r="JYX7" s="226"/>
      <c r="JYY7" s="226"/>
      <c r="JYZ7" s="226"/>
      <c r="JZA7" s="226"/>
      <c r="JZB7" s="226"/>
      <c r="JZC7" s="226"/>
      <c r="JZD7" s="226"/>
      <c r="JZE7" s="226"/>
      <c r="JZF7" s="226"/>
      <c r="JZG7" s="226"/>
      <c r="JZH7" s="226"/>
      <c r="JZI7" s="226"/>
      <c r="JZJ7" s="226"/>
      <c r="JZK7" s="226"/>
      <c r="JZL7" s="226"/>
      <c r="JZM7" s="226"/>
      <c r="JZN7" s="226"/>
      <c r="JZO7" s="226"/>
      <c r="JZP7" s="226"/>
      <c r="JZQ7" s="226"/>
      <c r="JZR7" s="226"/>
      <c r="JZS7" s="226"/>
      <c r="JZT7" s="226"/>
      <c r="JZU7" s="226"/>
      <c r="JZV7" s="226"/>
      <c r="JZW7" s="226"/>
      <c r="JZX7" s="226"/>
      <c r="JZY7" s="226"/>
      <c r="JZZ7" s="226"/>
      <c r="KAA7" s="226"/>
      <c r="KAB7" s="226"/>
      <c r="KAC7" s="226"/>
      <c r="KAD7" s="226"/>
      <c r="KAE7" s="226"/>
      <c r="KAF7" s="226"/>
      <c r="KAG7" s="226"/>
      <c r="KAH7" s="226"/>
      <c r="KAI7" s="226"/>
      <c r="KAJ7" s="226"/>
      <c r="KAK7" s="226"/>
      <c r="KAL7" s="226"/>
      <c r="KAM7" s="226"/>
      <c r="KAN7" s="226"/>
      <c r="KAO7" s="226"/>
      <c r="KAP7" s="226"/>
      <c r="KAQ7" s="226"/>
      <c r="KAR7" s="226"/>
      <c r="KAS7" s="226"/>
      <c r="KAT7" s="226"/>
      <c r="KAU7" s="226"/>
      <c r="KAV7" s="226"/>
      <c r="KAW7" s="226"/>
      <c r="KAX7" s="226"/>
      <c r="KAY7" s="226"/>
      <c r="KAZ7" s="226"/>
      <c r="KBA7" s="226"/>
      <c r="KBB7" s="226"/>
      <c r="KBC7" s="226"/>
      <c r="KBD7" s="226"/>
      <c r="KBE7" s="226"/>
      <c r="KBF7" s="226"/>
      <c r="KBG7" s="226"/>
      <c r="KBH7" s="226"/>
      <c r="KBI7" s="226"/>
      <c r="KBJ7" s="226"/>
      <c r="KBK7" s="226"/>
      <c r="KBL7" s="226"/>
      <c r="KBM7" s="226"/>
      <c r="KBN7" s="226"/>
      <c r="KBO7" s="226"/>
      <c r="KBP7" s="226"/>
      <c r="KBQ7" s="226"/>
      <c r="KBR7" s="226"/>
      <c r="KBS7" s="226"/>
      <c r="KBT7" s="226"/>
      <c r="KBU7" s="226"/>
      <c r="KBV7" s="226"/>
      <c r="KBW7" s="226"/>
      <c r="KBX7" s="226"/>
      <c r="KBY7" s="226"/>
      <c r="KBZ7" s="226"/>
      <c r="KCA7" s="226"/>
      <c r="KCB7" s="226"/>
      <c r="KCC7" s="226"/>
      <c r="KCD7" s="226"/>
      <c r="KCE7" s="226"/>
      <c r="KCF7" s="226"/>
      <c r="KCG7" s="226"/>
      <c r="KCH7" s="226"/>
      <c r="KCI7" s="226"/>
      <c r="KCJ7" s="226"/>
      <c r="KCK7" s="226"/>
      <c r="KCL7" s="226"/>
      <c r="KCM7" s="226"/>
      <c r="KCN7" s="226"/>
      <c r="KCO7" s="226"/>
      <c r="KCP7" s="226"/>
      <c r="KCQ7" s="226"/>
      <c r="KCR7" s="226"/>
      <c r="KCS7" s="226"/>
      <c r="KCT7" s="226"/>
      <c r="KCU7" s="226"/>
      <c r="KCV7" s="226"/>
      <c r="KCW7" s="226"/>
      <c r="KCX7" s="226"/>
      <c r="KCY7" s="226"/>
      <c r="KCZ7" s="226"/>
      <c r="KDA7" s="226"/>
      <c r="KDB7" s="226"/>
      <c r="KDC7" s="226"/>
      <c r="KDD7" s="226"/>
      <c r="KDE7" s="226"/>
      <c r="KDF7" s="226"/>
      <c r="KDG7" s="226"/>
      <c r="KDH7" s="226"/>
      <c r="KDI7" s="226"/>
      <c r="KDJ7" s="226"/>
      <c r="KDK7" s="226"/>
      <c r="KDL7" s="226"/>
      <c r="KDM7" s="226"/>
      <c r="KDN7" s="226"/>
      <c r="KDO7" s="226"/>
      <c r="KDP7" s="226"/>
      <c r="KDQ7" s="226"/>
      <c r="KDR7" s="226"/>
      <c r="KDS7" s="226"/>
      <c r="KDT7" s="226"/>
      <c r="KDU7" s="226"/>
      <c r="KDV7" s="226"/>
      <c r="KDW7" s="226"/>
      <c r="KDX7" s="226"/>
      <c r="KDY7" s="226"/>
      <c r="KDZ7" s="226"/>
      <c r="KEA7" s="226"/>
      <c r="KEB7" s="226"/>
      <c r="KEC7" s="226"/>
      <c r="KED7" s="226"/>
      <c r="KEE7" s="226"/>
      <c r="KEF7" s="226"/>
      <c r="KEG7" s="226"/>
      <c r="KEH7" s="226"/>
      <c r="KEI7" s="226"/>
      <c r="KEJ7" s="226"/>
      <c r="KEK7" s="226"/>
      <c r="KEL7" s="226"/>
      <c r="KEM7" s="226"/>
      <c r="KEN7" s="226"/>
      <c r="KEO7" s="226"/>
      <c r="KEP7" s="226"/>
      <c r="KEQ7" s="226"/>
      <c r="KER7" s="226"/>
      <c r="KES7" s="226"/>
      <c r="KET7" s="226"/>
      <c r="KEU7" s="226"/>
      <c r="KEV7" s="226"/>
      <c r="KEW7" s="226"/>
      <c r="KEX7" s="226"/>
      <c r="KEY7" s="226"/>
      <c r="KEZ7" s="226"/>
      <c r="KFA7" s="226"/>
      <c r="KFB7" s="226"/>
      <c r="KFC7" s="226"/>
      <c r="KFD7" s="226"/>
      <c r="KFE7" s="226"/>
      <c r="KFF7" s="226"/>
      <c r="KFG7" s="226"/>
      <c r="KFH7" s="226"/>
      <c r="KFI7" s="226"/>
      <c r="KFJ7" s="226"/>
      <c r="KFK7" s="226"/>
      <c r="KFL7" s="226"/>
      <c r="KFM7" s="226"/>
      <c r="KFN7" s="226"/>
      <c r="KFO7" s="226"/>
      <c r="KFP7" s="226"/>
      <c r="KFQ7" s="226"/>
      <c r="KFR7" s="226"/>
      <c r="KFS7" s="226"/>
      <c r="KFT7" s="226"/>
      <c r="KFU7" s="226"/>
      <c r="KFV7" s="226"/>
      <c r="KFW7" s="226"/>
      <c r="KFX7" s="226"/>
      <c r="KFY7" s="226"/>
      <c r="KFZ7" s="226"/>
      <c r="KGA7" s="226"/>
      <c r="KGB7" s="226"/>
      <c r="KGC7" s="226"/>
      <c r="KGD7" s="226"/>
      <c r="KGE7" s="226"/>
      <c r="KGF7" s="226"/>
      <c r="KGG7" s="226"/>
      <c r="KGH7" s="226"/>
      <c r="KGI7" s="226"/>
      <c r="KGJ7" s="226"/>
      <c r="KGK7" s="226"/>
      <c r="KGL7" s="226"/>
      <c r="KGM7" s="226"/>
      <c r="KGN7" s="226"/>
      <c r="KGO7" s="226"/>
      <c r="KGP7" s="226"/>
      <c r="KGQ7" s="226"/>
      <c r="KGR7" s="226"/>
      <c r="KGS7" s="226"/>
      <c r="KGT7" s="226"/>
      <c r="KGU7" s="226"/>
      <c r="KGV7" s="226"/>
      <c r="KGW7" s="226"/>
      <c r="KGX7" s="226"/>
      <c r="KGY7" s="226"/>
      <c r="KGZ7" s="226"/>
      <c r="KHA7" s="226"/>
      <c r="KHB7" s="226"/>
      <c r="KHC7" s="226"/>
      <c r="KHD7" s="226"/>
      <c r="KHE7" s="226"/>
      <c r="KHF7" s="226"/>
      <c r="KHG7" s="226"/>
      <c r="KHH7" s="226"/>
      <c r="KHI7" s="226"/>
      <c r="KHJ7" s="226"/>
      <c r="KHK7" s="226"/>
      <c r="KHL7" s="226"/>
      <c r="KHM7" s="226"/>
      <c r="KHN7" s="226"/>
      <c r="KHO7" s="226"/>
      <c r="KHP7" s="226"/>
      <c r="KHQ7" s="226"/>
      <c r="KHR7" s="226"/>
      <c r="KHS7" s="226"/>
      <c r="KHT7" s="226"/>
      <c r="KHU7" s="226"/>
      <c r="KHV7" s="226"/>
      <c r="KHW7" s="226"/>
      <c r="KHX7" s="226"/>
      <c r="KHY7" s="226"/>
      <c r="KHZ7" s="226"/>
      <c r="KIA7" s="226"/>
      <c r="KIB7" s="226"/>
      <c r="KIC7" s="226"/>
      <c r="KID7" s="226"/>
      <c r="KIE7" s="226"/>
      <c r="KIF7" s="226"/>
      <c r="KIG7" s="226"/>
      <c r="KIH7" s="226"/>
      <c r="KII7" s="226"/>
      <c r="KIJ7" s="226"/>
      <c r="KIK7" s="226"/>
      <c r="KIL7" s="226"/>
      <c r="KIM7" s="226"/>
      <c r="KIN7" s="226"/>
      <c r="KIO7" s="226"/>
      <c r="KIP7" s="226"/>
      <c r="KIQ7" s="226"/>
      <c r="KIR7" s="226"/>
      <c r="KIS7" s="226"/>
      <c r="KIT7" s="226"/>
      <c r="KIU7" s="226"/>
      <c r="KIV7" s="226"/>
      <c r="KIW7" s="226"/>
      <c r="KIX7" s="226"/>
      <c r="KIY7" s="226"/>
      <c r="KIZ7" s="226"/>
      <c r="KJA7" s="226"/>
      <c r="KJB7" s="226"/>
      <c r="KJC7" s="226"/>
      <c r="KJD7" s="226"/>
      <c r="KJE7" s="226"/>
      <c r="KJF7" s="226"/>
      <c r="KJG7" s="226"/>
      <c r="KJH7" s="226"/>
      <c r="KJI7" s="226"/>
      <c r="KJJ7" s="226"/>
      <c r="KJK7" s="226"/>
      <c r="KJL7" s="226"/>
      <c r="KJM7" s="226"/>
      <c r="KJN7" s="226"/>
      <c r="KJO7" s="226"/>
      <c r="KJP7" s="226"/>
      <c r="KJQ7" s="226"/>
      <c r="KJR7" s="226"/>
      <c r="KJS7" s="226"/>
      <c r="KJT7" s="226"/>
      <c r="KJU7" s="226"/>
      <c r="KJV7" s="226"/>
      <c r="KJW7" s="226"/>
      <c r="KJX7" s="226"/>
      <c r="KJY7" s="226"/>
      <c r="KJZ7" s="226"/>
      <c r="KKA7" s="226"/>
      <c r="KKB7" s="226"/>
      <c r="KKC7" s="226"/>
      <c r="KKD7" s="226"/>
      <c r="KKE7" s="226"/>
      <c r="KKF7" s="226"/>
      <c r="KKG7" s="226"/>
      <c r="KKH7" s="226"/>
      <c r="KKI7" s="226"/>
      <c r="KKJ7" s="226"/>
      <c r="KKK7" s="226"/>
      <c r="KKL7" s="226"/>
      <c r="KKM7" s="226"/>
      <c r="KKN7" s="226"/>
      <c r="KKO7" s="226"/>
      <c r="KKP7" s="226"/>
      <c r="KKQ7" s="226"/>
      <c r="KKR7" s="226"/>
      <c r="KKS7" s="226"/>
      <c r="KKT7" s="226"/>
      <c r="KKU7" s="226"/>
      <c r="KKV7" s="226"/>
      <c r="KKW7" s="226"/>
      <c r="KKX7" s="226"/>
      <c r="KKY7" s="226"/>
      <c r="KKZ7" s="226"/>
      <c r="KLA7" s="226"/>
      <c r="KLB7" s="226"/>
      <c r="KLC7" s="226"/>
      <c r="KLD7" s="226"/>
      <c r="KLE7" s="226"/>
      <c r="KLF7" s="226"/>
      <c r="KLG7" s="226"/>
      <c r="KLH7" s="226"/>
      <c r="KLI7" s="226"/>
      <c r="KLJ7" s="226"/>
      <c r="KLK7" s="226"/>
      <c r="KLL7" s="226"/>
      <c r="KLM7" s="226"/>
      <c r="KLN7" s="226"/>
      <c r="KLO7" s="226"/>
      <c r="KLP7" s="226"/>
      <c r="KLQ7" s="226"/>
      <c r="KLR7" s="226"/>
      <c r="KLS7" s="226"/>
      <c r="KLT7" s="226"/>
      <c r="KLU7" s="226"/>
      <c r="KLV7" s="226"/>
      <c r="KLW7" s="226"/>
      <c r="KLX7" s="226"/>
      <c r="KLY7" s="226"/>
      <c r="KLZ7" s="226"/>
      <c r="KMA7" s="226"/>
      <c r="KMB7" s="226"/>
      <c r="KMC7" s="226"/>
      <c r="KMD7" s="226"/>
      <c r="KME7" s="226"/>
      <c r="KMF7" s="226"/>
      <c r="KMG7" s="226"/>
      <c r="KMH7" s="226"/>
      <c r="KMI7" s="226"/>
      <c r="KMJ7" s="226"/>
      <c r="KMK7" s="226"/>
      <c r="KML7" s="226"/>
      <c r="KMM7" s="226"/>
      <c r="KMN7" s="226"/>
      <c r="KMO7" s="226"/>
      <c r="KMP7" s="226"/>
      <c r="KMQ7" s="226"/>
      <c r="KMR7" s="226"/>
      <c r="KMS7" s="226"/>
      <c r="KMT7" s="226"/>
      <c r="KMU7" s="226"/>
      <c r="KMV7" s="226"/>
      <c r="KMW7" s="226"/>
      <c r="KMX7" s="226"/>
      <c r="KMY7" s="226"/>
      <c r="KMZ7" s="226"/>
      <c r="KNA7" s="226"/>
      <c r="KNB7" s="226"/>
      <c r="KNC7" s="226"/>
      <c r="KND7" s="226"/>
      <c r="KNE7" s="226"/>
      <c r="KNF7" s="226"/>
      <c r="KNG7" s="226"/>
      <c r="KNH7" s="226"/>
      <c r="KNI7" s="226"/>
      <c r="KNJ7" s="226"/>
      <c r="KNK7" s="226"/>
      <c r="KNL7" s="226"/>
      <c r="KNM7" s="226"/>
      <c r="KNN7" s="226"/>
      <c r="KNO7" s="226"/>
      <c r="KNP7" s="226"/>
      <c r="KNQ7" s="226"/>
      <c r="KNR7" s="226"/>
      <c r="KNS7" s="226"/>
      <c r="KNT7" s="226"/>
      <c r="KNU7" s="226"/>
      <c r="KNV7" s="226"/>
      <c r="KNW7" s="226"/>
      <c r="KNX7" s="226"/>
      <c r="KNY7" s="226"/>
      <c r="KNZ7" s="226"/>
      <c r="KOA7" s="226"/>
      <c r="KOB7" s="226"/>
      <c r="KOC7" s="226"/>
      <c r="KOD7" s="226"/>
      <c r="KOE7" s="226"/>
      <c r="KOF7" s="226"/>
      <c r="KOG7" s="226"/>
      <c r="KOH7" s="226"/>
      <c r="KOI7" s="226"/>
      <c r="KOJ7" s="226"/>
      <c r="KOK7" s="226"/>
      <c r="KOL7" s="226"/>
      <c r="KOM7" s="226"/>
      <c r="KON7" s="226"/>
      <c r="KOO7" s="226"/>
      <c r="KOP7" s="226"/>
      <c r="KOQ7" s="226"/>
      <c r="KOR7" s="226"/>
      <c r="KOS7" s="226"/>
      <c r="KOT7" s="226"/>
      <c r="KOU7" s="226"/>
      <c r="KOV7" s="226"/>
      <c r="KOW7" s="226"/>
      <c r="KOX7" s="226"/>
      <c r="KOY7" s="226"/>
      <c r="KOZ7" s="226"/>
      <c r="KPA7" s="226"/>
      <c r="KPB7" s="226"/>
      <c r="KPC7" s="226"/>
      <c r="KPD7" s="226"/>
      <c r="KPE7" s="226"/>
      <c r="KPF7" s="226"/>
      <c r="KPG7" s="226"/>
      <c r="KPH7" s="226"/>
      <c r="KPI7" s="226"/>
      <c r="KPJ7" s="226"/>
      <c r="KPK7" s="226"/>
      <c r="KPL7" s="226"/>
      <c r="KPM7" s="226"/>
      <c r="KPN7" s="226"/>
      <c r="KPO7" s="226"/>
      <c r="KPP7" s="226"/>
      <c r="KPQ7" s="226"/>
      <c r="KPR7" s="226"/>
      <c r="KPS7" s="226"/>
      <c r="KPT7" s="226"/>
      <c r="KPU7" s="226"/>
      <c r="KPV7" s="226"/>
      <c r="KPW7" s="226"/>
      <c r="KPX7" s="226"/>
      <c r="KPY7" s="226"/>
      <c r="KPZ7" s="226"/>
      <c r="KQA7" s="226"/>
      <c r="KQB7" s="226"/>
      <c r="KQC7" s="226"/>
      <c r="KQD7" s="226"/>
      <c r="KQE7" s="226"/>
      <c r="KQF7" s="226"/>
      <c r="KQG7" s="226"/>
      <c r="KQH7" s="226"/>
      <c r="KQI7" s="226"/>
      <c r="KQJ7" s="226"/>
      <c r="KQK7" s="226"/>
      <c r="KQL7" s="226"/>
      <c r="KQM7" s="226"/>
      <c r="KQN7" s="226"/>
      <c r="KQO7" s="226"/>
      <c r="KQP7" s="226"/>
      <c r="KQQ7" s="226"/>
      <c r="KQR7" s="226"/>
      <c r="KQS7" s="226"/>
      <c r="KQT7" s="226"/>
      <c r="KQU7" s="226"/>
      <c r="KQV7" s="226"/>
      <c r="KQW7" s="226"/>
      <c r="KQX7" s="226"/>
      <c r="KQY7" s="226"/>
      <c r="KQZ7" s="226"/>
      <c r="KRA7" s="226"/>
      <c r="KRB7" s="226"/>
      <c r="KRC7" s="226"/>
      <c r="KRD7" s="226"/>
      <c r="KRE7" s="226"/>
      <c r="KRF7" s="226"/>
      <c r="KRG7" s="226"/>
      <c r="KRH7" s="226"/>
      <c r="KRI7" s="226"/>
      <c r="KRJ7" s="226"/>
      <c r="KRK7" s="226"/>
      <c r="KRL7" s="226"/>
      <c r="KRM7" s="226"/>
      <c r="KRN7" s="226"/>
      <c r="KRO7" s="226"/>
      <c r="KRP7" s="226"/>
      <c r="KRQ7" s="226"/>
      <c r="KRR7" s="226"/>
      <c r="KRS7" s="226"/>
      <c r="KRT7" s="226"/>
      <c r="KRU7" s="226"/>
      <c r="KRV7" s="226"/>
      <c r="KRW7" s="226"/>
      <c r="KRX7" s="226"/>
      <c r="KRY7" s="226"/>
      <c r="KRZ7" s="226"/>
      <c r="KSA7" s="226"/>
      <c r="KSB7" s="226"/>
      <c r="KSC7" s="226"/>
      <c r="KSD7" s="226"/>
      <c r="KSE7" s="226"/>
      <c r="KSF7" s="226"/>
      <c r="KSG7" s="226"/>
      <c r="KSH7" s="226"/>
      <c r="KSI7" s="226"/>
      <c r="KSJ7" s="226"/>
      <c r="KSK7" s="226"/>
      <c r="KSL7" s="226"/>
      <c r="KSM7" s="226"/>
      <c r="KSN7" s="226"/>
      <c r="KSO7" s="226"/>
      <c r="KSP7" s="226"/>
      <c r="KSQ7" s="226"/>
      <c r="KSR7" s="226"/>
      <c r="KSS7" s="226"/>
      <c r="KST7" s="226"/>
      <c r="KSU7" s="226"/>
      <c r="KSV7" s="226"/>
      <c r="KSW7" s="226"/>
      <c r="KSX7" s="226"/>
      <c r="KSY7" s="226"/>
      <c r="KSZ7" s="226"/>
      <c r="KTA7" s="226"/>
      <c r="KTB7" s="226"/>
      <c r="KTC7" s="226"/>
      <c r="KTD7" s="226"/>
      <c r="KTE7" s="226"/>
      <c r="KTF7" s="226"/>
      <c r="KTG7" s="226"/>
      <c r="KTH7" s="226"/>
      <c r="KTI7" s="226"/>
      <c r="KTJ7" s="226"/>
      <c r="KTK7" s="226"/>
      <c r="KTL7" s="226"/>
      <c r="KTM7" s="226"/>
      <c r="KTN7" s="226"/>
      <c r="KTO7" s="226"/>
      <c r="KTP7" s="226"/>
      <c r="KTQ7" s="226"/>
      <c r="KTR7" s="226"/>
      <c r="KTS7" s="226"/>
      <c r="KTT7" s="226"/>
      <c r="KTU7" s="226"/>
      <c r="KTV7" s="226"/>
      <c r="KTW7" s="226"/>
      <c r="KTX7" s="226"/>
      <c r="KTY7" s="226"/>
      <c r="KTZ7" s="226"/>
      <c r="KUA7" s="226"/>
      <c r="KUB7" s="226"/>
      <c r="KUC7" s="226"/>
      <c r="KUD7" s="226"/>
      <c r="KUE7" s="226"/>
      <c r="KUF7" s="226"/>
      <c r="KUG7" s="226"/>
      <c r="KUH7" s="226"/>
      <c r="KUI7" s="226"/>
      <c r="KUJ7" s="226"/>
      <c r="KUK7" s="226"/>
      <c r="KUL7" s="226"/>
      <c r="KUM7" s="226"/>
      <c r="KUN7" s="226"/>
      <c r="KUO7" s="226"/>
      <c r="KUP7" s="226"/>
      <c r="KUQ7" s="226"/>
      <c r="KUR7" s="226"/>
      <c r="KUS7" s="226"/>
      <c r="KUT7" s="226"/>
      <c r="KUU7" s="226"/>
      <c r="KUV7" s="226"/>
      <c r="KUW7" s="226"/>
      <c r="KUX7" s="226"/>
      <c r="KUY7" s="226"/>
      <c r="KUZ7" s="226"/>
      <c r="KVA7" s="226"/>
      <c r="KVB7" s="226"/>
      <c r="KVC7" s="226"/>
      <c r="KVD7" s="226"/>
      <c r="KVE7" s="226"/>
      <c r="KVF7" s="226"/>
      <c r="KVG7" s="226"/>
      <c r="KVH7" s="226"/>
      <c r="KVI7" s="226"/>
      <c r="KVJ7" s="226"/>
      <c r="KVK7" s="226"/>
      <c r="KVL7" s="226"/>
      <c r="KVM7" s="226"/>
      <c r="KVN7" s="226"/>
      <c r="KVO7" s="226"/>
      <c r="KVP7" s="226"/>
      <c r="KVQ7" s="226"/>
      <c r="KVR7" s="226"/>
      <c r="KVS7" s="226"/>
      <c r="KVT7" s="226"/>
      <c r="KVU7" s="226"/>
      <c r="KVV7" s="226"/>
      <c r="KVW7" s="226"/>
      <c r="KVX7" s="226"/>
      <c r="KVY7" s="226"/>
      <c r="KVZ7" s="226"/>
      <c r="KWA7" s="226"/>
      <c r="KWB7" s="226"/>
      <c r="KWC7" s="226"/>
      <c r="KWD7" s="226"/>
      <c r="KWE7" s="226"/>
      <c r="KWF7" s="226"/>
      <c r="KWG7" s="226"/>
      <c r="KWH7" s="226"/>
      <c r="KWI7" s="226"/>
      <c r="KWJ7" s="226"/>
      <c r="KWK7" s="226"/>
      <c r="KWL7" s="226"/>
      <c r="KWM7" s="226"/>
      <c r="KWN7" s="226"/>
      <c r="KWO7" s="226"/>
      <c r="KWP7" s="226"/>
      <c r="KWQ7" s="226"/>
      <c r="KWR7" s="226"/>
      <c r="KWS7" s="226"/>
      <c r="KWT7" s="226"/>
      <c r="KWU7" s="226"/>
      <c r="KWV7" s="226"/>
      <c r="KWW7" s="226"/>
      <c r="KWX7" s="226"/>
      <c r="KWY7" s="226"/>
      <c r="KWZ7" s="226"/>
      <c r="KXA7" s="226"/>
      <c r="KXB7" s="226"/>
      <c r="KXC7" s="226"/>
      <c r="KXD7" s="226"/>
      <c r="KXE7" s="226"/>
      <c r="KXF7" s="226"/>
      <c r="KXG7" s="226"/>
      <c r="KXH7" s="226"/>
      <c r="KXI7" s="226"/>
      <c r="KXJ7" s="226"/>
      <c r="KXK7" s="226"/>
      <c r="KXL7" s="226"/>
      <c r="KXM7" s="226"/>
      <c r="KXN7" s="226"/>
      <c r="KXO7" s="226"/>
      <c r="KXP7" s="226"/>
      <c r="KXQ7" s="226"/>
      <c r="KXR7" s="226"/>
      <c r="KXS7" s="226"/>
      <c r="KXT7" s="226"/>
      <c r="KXU7" s="226"/>
      <c r="KXV7" s="226"/>
      <c r="KXW7" s="226"/>
      <c r="KXX7" s="226"/>
      <c r="KXY7" s="226"/>
      <c r="KXZ7" s="226"/>
      <c r="KYA7" s="226"/>
      <c r="KYB7" s="226"/>
      <c r="KYC7" s="226"/>
      <c r="KYD7" s="226"/>
      <c r="KYE7" s="226"/>
      <c r="KYF7" s="226"/>
      <c r="KYG7" s="226"/>
      <c r="KYH7" s="226"/>
      <c r="KYI7" s="226"/>
      <c r="KYJ7" s="226"/>
      <c r="KYK7" s="226"/>
      <c r="KYL7" s="226"/>
      <c r="KYM7" s="226"/>
      <c r="KYN7" s="226"/>
      <c r="KYO7" s="226"/>
      <c r="KYP7" s="226"/>
      <c r="KYQ7" s="226"/>
      <c r="KYR7" s="226"/>
      <c r="KYS7" s="226"/>
      <c r="KYT7" s="226"/>
      <c r="KYU7" s="226"/>
      <c r="KYV7" s="226"/>
      <c r="KYW7" s="226"/>
      <c r="KYX7" s="226"/>
      <c r="KYY7" s="226"/>
      <c r="KYZ7" s="226"/>
      <c r="KZA7" s="226"/>
      <c r="KZB7" s="226"/>
      <c r="KZC7" s="226"/>
      <c r="KZD7" s="226"/>
      <c r="KZE7" s="226"/>
      <c r="KZF7" s="226"/>
      <c r="KZG7" s="226"/>
      <c r="KZH7" s="226"/>
      <c r="KZI7" s="226"/>
      <c r="KZJ7" s="226"/>
      <c r="KZK7" s="226"/>
      <c r="KZL7" s="226"/>
      <c r="KZM7" s="226"/>
      <c r="KZN7" s="226"/>
      <c r="KZO7" s="226"/>
      <c r="KZP7" s="226"/>
      <c r="KZQ7" s="226"/>
      <c r="KZR7" s="226"/>
      <c r="KZS7" s="226"/>
      <c r="KZT7" s="226"/>
      <c r="KZU7" s="226"/>
      <c r="KZV7" s="226"/>
      <c r="KZW7" s="226"/>
      <c r="KZX7" s="226"/>
      <c r="KZY7" s="226"/>
      <c r="KZZ7" s="226"/>
      <c r="LAA7" s="226"/>
      <c r="LAB7" s="226"/>
      <c r="LAC7" s="226"/>
      <c r="LAD7" s="226"/>
      <c r="LAE7" s="226"/>
      <c r="LAF7" s="226"/>
      <c r="LAG7" s="226"/>
      <c r="LAH7" s="226"/>
      <c r="LAI7" s="226"/>
      <c r="LAJ7" s="226"/>
      <c r="LAK7" s="226"/>
      <c r="LAL7" s="226"/>
      <c r="LAM7" s="226"/>
      <c r="LAN7" s="226"/>
      <c r="LAO7" s="226"/>
      <c r="LAP7" s="226"/>
      <c r="LAQ7" s="226"/>
      <c r="LAR7" s="226"/>
      <c r="LAS7" s="226"/>
      <c r="LAT7" s="226"/>
      <c r="LAU7" s="226"/>
      <c r="LAV7" s="226"/>
      <c r="LAW7" s="226"/>
      <c r="LAX7" s="226"/>
      <c r="LAY7" s="226"/>
      <c r="LAZ7" s="226"/>
      <c r="LBA7" s="226"/>
      <c r="LBB7" s="226"/>
      <c r="LBC7" s="226"/>
      <c r="LBD7" s="226"/>
      <c r="LBE7" s="226"/>
      <c r="LBF7" s="226"/>
      <c r="LBG7" s="226"/>
      <c r="LBH7" s="226"/>
      <c r="LBI7" s="226"/>
      <c r="LBJ7" s="226"/>
      <c r="LBK7" s="226"/>
      <c r="LBL7" s="226"/>
      <c r="LBM7" s="226"/>
      <c r="LBN7" s="226"/>
      <c r="LBO7" s="226"/>
      <c r="LBP7" s="226"/>
      <c r="LBQ7" s="226"/>
      <c r="LBR7" s="226"/>
      <c r="LBS7" s="226"/>
      <c r="LBT7" s="226"/>
      <c r="LBU7" s="226"/>
      <c r="LBV7" s="226"/>
      <c r="LBW7" s="226"/>
      <c r="LBX7" s="226"/>
      <c r="LBY7" s="226"/>
      <c r="LBZ7" s="226"/>
      <c r="LCA7" s="226"/>
      <c r="LCB7" s="226"/>
      <c r="LCC7" s="226"/>
      <c r="LCD7" s="226"/>
      <c r="LCE7" s="226"/>
      <c r="LCF7" s="226"/>
      <c r="LCG7" s="226"/>
      <c r="LCH7" s="226"/>
      <c r="LCI7" s="226"/>
      <c r="LCJ7" s="226"/>
      <c r="LCK7" s="226"/>
      <c r="LCL7" s="226"/>
      <c r="LCM7" s="226"/>
      <c r="LCN7" s="226"/>
      <c r="LCO7" s="226"/>
      <c r="LCP7" s="226"/>
      <c r="LCQ7" s="226"/>
      <c r="LCR7" s="226"/>
      <c r="LCS7" s="226"/>
      <c r="LCT7" s="226"/>
      <c r="LCU7" s="226"/>
      <c r="LCV7" s="226"/>
      <c r="LCW7" s="226"/>
      <c r="LCX7" s="226"/>
      <c r="LCY7" s="226"/>
      <c r="LCZ7" s="226"/>
      <c r="LDA7" s="226"/>
      <c r="LDB7" s="226"/>
      <c r="LDC7" s="226"/>
      <c r="LDD7" s="226"/>
      <c r="LDE7" s="226"/>
      <c r="LDF7" s="226"/>
      <c r="LDG7" s="226"/>
      <c r="LDH7" s="226"/>
      <c r="LDI7" s="226"/>
      <c r="LDJ7" s="226"/>
      <c r="LDK7" s="226"/>
      <c r="LDL7" s="226"/>
      <c r="LDM7" s="226"/>
      <c r="LDN7" s="226"/>
      <c r="LDO7" s="226"/>
      <c r="LDP7" s="226"/>
      <c r="LDQ7" s="226"/>
      <c r="LDR7" s="226"/>
      <c r="LDS7" s="226"/>
      <c r="LDT7" s="226"/>
      <c r="LDU7" s="226"/>
      <c r="LDV7" s="226"/>
      <c r="LDW7" s="226"/>
      <c r="LDX7" s="226"/>
      <c r="LDY7" s="226"/>
      <c r="LDZ7" s="226"/>
      <c r="LEA7" s="226"/>
      <c r="LEB7" s="226"/>
      <c r="LEC7" s="226"/>
      <c r="LED7" s="226"/>
      <c r="LEE7" s="226"/>
      <c r="LEF7" s="226"/>
      <c r="LEG7" s="226"/>
      <c r="LEH7" s="226"/>
      <c r="LEI7" s="226"/>
      <c r="LEJ7" s="226"/>
      <c r="LEK7" s="226"/>
      <c r="LEL7" s="226"/>
      <c r="LEM7" s="226"/>
      <c r="LEN7" s="226"/>
      <c r="LEO7" s="226"/>
      <c r="LEP7" s="226"/>
      <c r="LEQ7" s="226"/>
      <c r="LER7" s="226"/>
      <c r="LES7" s="226"/>
      <c r="LET7" s="226"/>
      <c r="LEU7" s="226"/>
      <c r="LEV7" s="226"/>
      <c r="LEW7" s="226"/>
      <c r="LEX7" s="226"/>
      <c r="LEY7" s="226"/>
      <c r="LEZ7" s="226"/>
      <c r="LFA7" s="226"/>
      <c r="LFB7" s="226"/>
      <c r="LFC7" s="226"/>
      <c r="LFD7" s="226"/>
      <c r="LFE7" s="226"/>
      <c r="LFF7" s="226"/>
      <c r="LFG7" s="226"/>
      <c r="LFH7" s="226"/>
      <c r="LFI7" s="226"/>
      <c r="LFJ7" s="226"/>
      <c r="LFK7" s="226"/>
      <c r="LFL7" s="226"/>
      <c r="LFM7" s="226"/>
      <c r="LFN7" s="226"/>
      <c r="LFO7" s="226"/>
      <c r="LFP7" s="226"/>
      <c r="LFQ7" s="226"/>
      <c r="LFR7" s="226"/>
      <c r="LFS7" s="226"/>
      <c r="LFT7" s="226"/>
      <c r="LFU7" s="226"/>
      <c r="LFV7" s="226"/>
      <c r="LFW7" s="226"/>
      <c r="LFX7" s="226"/>
      <c r="LFY7" s="226"/>
      <c r="LFZ7" s="226"/>
      <c r="LGA7" s="226"/>
      <c r="LGB7" s="226"/>
      <c r="LGC7" s="226"/>
      <c r="LGD7" s="226"/>
      <c r="LGE7" s="226"/>
      <c r="LGF7" s="226"/>
      <c r="LGG7" s="226"/>
      <c r="LGH7" s="226"/>
      <c r="LGI7" s="226"/>
      <c r="LGJ7" s="226"/>
      <c r="LGK7" s="226"/>
      <c r="LGL7" s="226"/>
      <c r="LGM7" s="226"/>
      <c r="LGN7" s="226"/>
      <c r="LGO7" s="226"/>
      <c r="LGP7" s="226"/>
      <c r="LGQ7" s="226"/>
      <c r="LGR7" s="226"/>
      <c r="LGS7" s="226"/>
      <c r="LGT7" s="226"/>
      <c r="LGU7" s="226"/>
      <c r="LGV7" s="226"/>
      <c r="LGW7" s="226"/>
      <c r="LGX7" s="226"/>
      <c r="LGY7" s="226"/>
      <c r="LGZ7" s="226"/>
      <c r="LHA7" s="226"/>
      <c r="LHB7" s="226"/>
      <c r="LHC7" s="226"/>
      <c r="LHD7" s="226"/>
      <c r="LHE7" s="226"/>
      <c r="LHF7" s="226"/>
      <c r="LHG7" s="226"/>
      <c r="LHH7" s="226"/>
      <c r="LHI7" s="226"/>
      <c r="LHJ7" s="226"/>
      <c r="LHK7" s="226"/>
      <c r="LHL7" s="226"/>
      <c r="LHM7" s="226"/>
      <c r="LHN7" s="226"/>
      <c r="LHO7" s="226"/>
      <c r="LHP7" s="226"/>
      <c r="LHQ7" s="226"/>
      <c r="LHR7" s="226"/>
      <c r="LHS7" s="226"/>
      <c r="LHT7" s="226"/>
      <c r="LHU7" s="226"/>
      <c r="LHV7" s="226"/>
      <c r="LHW7" s="226"/>
      <c r="LHX7" s="226"/>
      <c r="LHY7" s="226"/>
      <c r="LHZ7" s="226"/>
      <c r="LIA7" s="226"/>
      <c r="LIB7" s="226"/>
      <c r="LIC7" s="226"/>
      <c r="LID7" s="226"/>
      <c r="LIE7" s="226"/>
      <c r="LIF7" s="226"/>
      <c r="LIG7" s="226"/>
      <c r="LIH7" s="226"/>
      <c r="LII7" s="226"/>
      <c r="LIJ7" s="226"/>
      <c r="LIK7" s="226"/>
      <c r="LIL7" s="226"/>
      <c r="LIM7" s="226"/>
      <c r="LIN7" s="226"/>
      <c r="LIO7" s="226"/>
      <c r="LIP7" s="226"/>
      <c r="LIQ7" s="226"/>
      <c r="LIR7" s="226"/>
      <c r="LIS7" s="226"/>
      <c r="LIT7" s="226"/>
      <c r="LIU7" s="226"/>
      <c r="LIV7" s="226"/>
      <c r="LIW7" s="226"/>
      <c r="LIX7" s="226"/>
      <c r="LIY7" s="226"/>
      <c r="LIZ7" s="226"/>
      <c r="LJA7" s="226"/>
      <c r="LJB7" s="226"/>
      <c r="LJC7" s="226"/>
      <c r="LJD7" s="226"/>
      <c r="LJE7" s="226"/>
      <c r="LJF7" s="226"/>
      <c r="LJG7" s="226"/>
      <c r="LJH7" s="226"/>
      <c r="LJI7" s="226"/>
      <c r="LJJ7" s="226"/>
      <c r="LJK7" s="226"/>
      <c r="LJL7" s="226"/>
      <c r="LJM7" s="226"/>
      <c r="LJN7" s="226"/>
      <c r="LJO7" s="226"/>
      <c r="LJP7" s="226"/>
      <c r="LJQ7" s="226"/>
      <c r="LJR7" s="226"/>
      <c r="LJS7" s="226"/>
      <c r="LJT7" s="226"/>
      <c r="LJU7" s="226"/>
      <c r="LJV7" s="226"/>
      <c r="LJW7" s="226"/>
      <c r="LJX7" s="226"/>
      <c r="LJY7" s="226"/>
      <c r="LJZ7" s="226"/>
      <c r="LKA7" s="226"/>
      <c r="LKB7" s="226"/>
      <c r="LKC7" s="226"/>
      <c r="LKD7" s="226"/>
      <c r="LKE7" s="226"/>
      <c r="LKF7" s="226"/>
      <c r="LKG7" s="226"/>
      <c r="LKH7" s="226"/>
      <c r="LKI7" s="226"/>
      <c r="LKJ7" s="226"/>
      <c r="LKK7" s="226"/>
      <c r="LKL7" s="226"/>
      <c r="LKM7" s="226"/>
      <c r="LKN7" s="226"/>
      <c r="LKO7" s="226"/>
      <c r="LKP7" s="226"/>
      <c r="LKQ7" s="226"/>
      <c r="LKR7" s="226"/>
      <c r="LKS7" s="226"/>
      <c r="LKT7" s="226"/>
      <c r="LKU7" s="226"/>
      <c r="LKV7" s="226"/>
      <c r="LKW7" s="226"/>
      <c r="LKX7" s="226"/>
      <c r="LKY7" s="226"/>
      <c r="LKZ7" s="226"/>
      <c r="LLA7" s="226"/>
      <c r="LLB7" s="226"/>
      <c r="LLC7" s="226"/>
      <c r="LLD7" s="226"/>
      <c r="LLE7" s="226"/>
      <c r="LLF7" s="226"/>
      <c r="LLG7" s="226"/>
      <c r="LLH7" s="226"/>
      <c r="LLI7" s="226"/>
      <c r="LLJ7" s="226"/>
      <c r="LLK7" s="226"/>
      <c r="LLL7" s="226"/>
      <c r="LLM7" s="226"/>
      <c r="LLN7" s="226"/>
      <c r="LLO7" s="226"/>
      <c r="LLP7" s="226"/>
      <c r="LLQ7" s="226"/>
      <c r="LLR7" s="226"/>
      <c r="LLS7" s="226"/>
      <c r="LLT7" s="226"/>
      <c r="LLU7" s="226"/>
      <c r="LLV7" s="226"/>
      <c r="LLW7" s="226"/>
      <c r="LLX7" s="226"/>
      <c r="LLY7" s="226"/>
      <c r="LLZ7" s="226"/>
      <c r="LMA7" s="226"/>
      <c r="LMB7" s="226"/>
      <c r="LMC7" s="226"/>
      <c r="LMD7" s="226"/>
      <c r="LME7" s="226"/>
      <c r="LMF7" s="226"/>
      <c r="LMG7" s="226"/>
      <c r="LMH7" s="226"/>
      <c r="LMI7" s="226"/>
      <c r="LMJ7" s="226"/>
      <c r="LMK7" s="226"/>
      <c r="LML7" s="226"/>
      <c r="LMM7" s="226"/>
      <c r="LMN7" s="226"/>
      <c r="LMO7" s="226"/>
      <c r="LMP7" s="226"/>
      <c r="LMQ7" s="226"/>
      <c r="LMR7" s="226"/>
      <c r="LMS7" s="226"/>
      <c r="LMT7" s="226"/>
      <c r="LMU7" s="226"/>
      <c r="LMV7" s="226"/>
      <c r="LMW7" s="226"/>
      <c r="LMX7" s="226"/>
      <c r="LMY7" s="226"/>
      <c r="LMZ7" s="226"/>
      <c r="LNA7" s="226"/>
      <c r="LNB7" s="226"/>
      <c r="LNC7" s="226"/>
      <c r="LND7" s="226"/>
      <c r="LNE7" s="226"/>
      <c r="LNF7" s="226"/>
      <c r="LNG7" s="226"/>
      <c r="LNH7" s="226"/>
      <c r="LNI7" s="226"/>
      <c r="LNJ7" s="226"/>
      <c r="LNK7" s="226"/>
      <c r="LNL7" s="226"/>
      <c r="LNM7" s="226"/>
      <c r="LNN7" s="226"/>
      <c r="LNO7" s="226"/>
      <c r="LNP7" s="226"/>
      <c r="LNQ7" s="226"/>
      <c r="LNR7" s="226"/>
      <c r="LNS7" s="226"/>
      <c r="LNT7" s="226"/>
      <c r="LNU7" s="226"/>
      <c r="LNV7" s="226"/>
      <c r="LNW7" s="226"/>
      <c r="LNX7" s="226"/>
      <c r="LNY7" s="226"/>
      <c r="LNZ7" s="226"/>
      <c r="LOA7" s="226"/>
      <c r="LOB7" s="226"/>
      <c r="LOC7" s="226"/>
      <c r="LOD7" s="226"/>
      <c r="LOE7" s="226"/>
      <c r="LOF7" s="226"/>
      <c r="LOG7" s="226"/>
      <c r="LOH7" s="226"/>
      <c r="LOI7" s="226"/>
      <c r="LOJ7" s="226"/>
      <c r="LOK7" s="226"/>
      <c r="LOL7" s="226"/>
      <c r="LOM7" s="226"/>
      <c r="LON7" s="226"/>
      <c r="LOO7" s="226"/>
      <c r="LOP7" s="226"/>
      <c r="LOQ7" s="226"/>
      <c r="LOR7" s="226"/>
      <c r="LOS7" s="226"/>
      <c r="LOT7" s="226"/>
      <c r="LOU7" s="226"/>
      <c r="LOV7" s="226"/>
      <c r="LOW7" s="226"/>
      <c r="LOX7" s="226"/>
      <c r="LOY7" s="226"/>
      <c r="LOZ7" s="226"/>
      <c r="LPA7" s="226"/>
      <c r="LPB7" s="226"/>
      <c r="LPC7" s="226"/>
      <c r="LPD7" s="226"/>
      <c r="LPE7" s="226"/>
      <c r="LPF7" s="226"/>
      <c r="LPG7" s="226"/>
      <c r="LPH7" s="226"/>
      <c r="LPI7" s="226"/>
      <c r="LPJ7" s="226"/>
      <c r="LPK7" s="226"/>
      <c r="LPL7" s="226"/>
      <c r="LPM7" s="226"/>
      <c r="LPN7" s="226"/>
      <c r="LPO7" s="226"/>
      <c r="LPP7" s="226"/>
      <c r="LPQ7" s="226"/>
      <c r="LPR7" s="226"/>
      <c r="LPS7" s="226"/>
      <c r="LPT7" s="226"/>
      <c r="LPU7" s="226"/>
      <c r="LPV7" s="226"/>
      <c r="LPW7" s="226"/>
      <c r="LPX7" s="226"/>
      <c r="LPY7" s="226"/>
      <c r="LPZ7" s="226"/>
      <c r="LQA7" s="226"/>
      <c r="LQB7" s="226"/>
      <c r="LQC7" s="226"/>
      <c r="LQD7" s="226"/>
      <c r="LQE7" s="226"/>
      <c r="LQF7" s="226"/>
      <c r="LQG7" s="226"/>
      <c r="LQH7" s="226"/>
      <c r="LQI7" s="226"/>
      <c r="LQJ7" s="226"/>
      <c r="LQK7" s="226"/>
      <c r="LQL7" s="226"/>
      <c r="LQM7" s="226"/>
      <c r="LQN7" s="226"/>
      <c r="LQO7" s="226"/>
      <c r="LQP7" s="226"/>
      <c r="LQQ7" s="226"/>
      <c r="LQR7" s="226"/>
      <c r="LQS7" s="226"/>
      <c r="LQT7" s="226"/>
      <c r="LQU7" s="226"/>
      <c r="LQV7" s="226"/>
      <c r="LQW7" s="226"/>
      <c r="LQX7" s="226"/>
      <c r="LQY7" s="226"/>
      <c r="LQZ7" s="226"/>
      <c r="LRA7" s="226"/>
      <c r="LRB7" s="226"/>
      <c r="LRC7" s="226"/>
      <c r="LRD7" s="226"/>
      <c r="LRE7" s="226"/>
      <c r="LRF7" s="226"/>
      <c r="LRG7" s="226"/>
      <c r="LRH7" s="226"/>
      <c r="LRI7" s="226"/>
      <c r="LRJ7" s="226"/>
      <c r="LRK7" s="226"/>
      <c r="LRL7" s="226"/>
      <c r="LRM7" s="226"/>
      <c r="LRN7" s="226"/>
      <c r="LRO7" s="226"/>
      <c r="LRP7" s="226"/>
      <c r="LRQ7" s="226"/>
      <c r="LRR7" s="226"/>
      <c r="LRS7" s="226"/>
      <c r="LRT7" s="226"/>
      <c r="LRU7" s="226"/>
      <c r="LRV7" s="226"/>
      <c r="LRW7" s="226"/>
      <c r="LRX7" s="226"/>
      <c r="LRY7" s="226"/>
      <c r="LRZ7" s="226"/>
      <c r="LSA7" s="226"/>
      <c r="LSB7" s="226"/>
      <c r="LSC7" s="226"/>
      <c r="LSD7" s="226"/>
      <c r="LSE7" s="226"/>
      <c r="LSF7" s="226"/>
      <c r="LSG7" s="226"/>
      <c r="LSH7" s="226"/>
      <c r="LSI7" s="226"/>
      <c r="LSJ7" s="226"/>
      <c r="LSK7" s="226"/>
      <c r="LSL7" s="226"/>
      <c r="LSM7" s="226"/>
      <c r="LSN7" s="226"/>
      <c r="LSO7" s="226"/>
      <c r="LSP7" s="226"/>
      <c r="LSQ7" s="226"/>
      <c r="LSR7" s="226"/>
      <c r="LSS7" s="226"/>
      <c r="LST7" s="226"/>
      <c r="LSU7" s="226"/>
      <c r="LSV7" s="226"/>
      <c r="LSW7" s="226"/>
      <c r="LSX7" s="226"/>
      <c r="LSY7" s="226"/>
      <c r="LSZ7" s="226"/>
      <c r="LTA7" s="226"/>
      <c r="LTB7" s="226"/>
      <c r="LTC7" s="226"/>
      <c r="LTD7" s="226"/>
      <c r="LTE7" s="226"/>
      <c r="LTF7" s="226"/>
      <c r="LTG7" s="226"/>
      <c r="LTH7" s="226"/>
      <c r="LTI7" s="226"/>
      <c r="LTJ7" s="226"/>
      <c r="LTK7" s="226"/>
      <c r="LTL7" s="226"/>
      <c r="LTM7" s="226"/>
      <c r="LTN7" s="226"/>
      <c r="LTO7" s="226"/>
      <c r="LTP7" s="226"/>
      <c r="LTQ7" s="226"/>
      <c r="LTR7" s="226"/>
      <c r="LTS7" s="226"/>
      <c r="LTT7" s="226"/>
      <c r="LTU7" s="226"/>
      <c r="LTV7" s="226"/>
      <c r="LTW7" s="226"/>
      <c r="LTX7" s="226"/>
      <c r="LTY7" s="226"/>
      <c r="LTZ7" s="226"/>
      <c r="LUA7" s="226"/>
      <c r="LUB7" s="226"/>
      <c r="LUC7" s="226"/>
      <c r="LUD7" s="226"/>
      <c r="LUE7" s="226"/>
      <c r="LUF7" s="226"/>
      <c r="LUG7" s="226"/>
      <c r="LUH7" s="226"/>
      <c r="LUI7" s="226"/>
      <c r="LUJ7" s="226"/>
      <c r="LUK7" s="226"/>
      <c r="LUL7" s="226"/>
      <c r="LUM7" s="226"/>
      <c r="LUN7" s="226"/>
      <c r="LUO7" s="226"/>
      <c r="LUP7" s="226"/>
      <c r="LUQ7" s="226"/>
      <c r="LUR7" s="226"/>
      <c r="LUS7" s="226"/>
      <c r="LUT7" s="226"/>
      <c r="LUU7" s="226"/>
      <c r="LUV7" s="226"/>
      <c r="LUW7" s="226"/>
      <c r="LUX7" s="226"/>
      <c r="LUY7" s="226"/>
      <c r="LUZ7" s="226"/>
      <c r="LVA7" s="226"/>
      <c r="LVB7" s="226"/>
      <c r="LVC7" s="226"/>
      <c r="LVD7" s="226"/>
      <c r="LVE7" s="226"/>
      <c r="LVF7" s="226"/>
      <c r="LVG7" s="226"/>
      <c r="LVH7" s="226"/>
      <c r="LVI7" s="226"/>
      <c r="LVJ7" s="226"/>
      <c r="LVK7" s="226"/>
      <c r="LVL7" s="226"/>
      <c r="LVM7" s="226"/>
      <c r="LVN7" s="226"/>
      <c r="LVO7" s="226"/>
      <c r="LVP7" s="226"/>
      <c r="LVQ7" s="226"/>
      <c r="LVR7" s="226"/>
      <c r="LVS7" s="226"/>
      <c r="LVT7" s="226"/>
      <c r="LVU7" s="226"/>
      <c r="LVV7" s="226"/>
      <c r="LVW7" s="226"/>
      <c r="LVX7" s="226"/>
      <c r="LVY7" s="226"/>
      <c r="LVZ7" s="226"/>
      <c r="LWA7" s="226"/>
      <c r="LWB7" s="226"/>
      <c r="LWC7" s="226"/>
      <c r="LWD7" s="226"/>
      <c r="LWE7" s="226"/>
      <c r="LWF7" s="226"/>
      <c r="LWG7" s="226"/>
      <c r="LWH7" s="226"/>
      <c r="LWI7" s="226"/>
      <c r="LWJ7" s="226"/>
      <c r="LWK7" s="226"/>
      <c r="LWL7" s="226"/>
      <c r="LWM7" s="226"/>
      <c r="LWN7" s="226"/>
      <c r="LWO7" s="226"/>
      <c r="LWP7" s="226"/>
      <c r="LWQ7" s="226"/>
      <c r="LWR7" s="226"/>
      <c r="LWS7" s="226"/>
      <c r="LWT7" s="226"/>
      <c r="LWU7" s="226"/>
      <c r="LWV7" s="226"/>
      <c r="LWW7" s="226"/>
      <c r="LWX7" s="226"/>
      <c r="LWY7" s="226"/>
      <c r="LWZ7" s="226"/>
      <c r="LXA7" s="226"/>
      <c r="LXB7" s="226"/>
      <c r="LXC7" s="226"/>
      <c r="LXD7" s="226"/>
      <c r="LXE7" s="226"/>
      <c r="LXF7" s="226"/>
      <c r="LXG7" s="226"/>
      <c r="LXH7" s="226"/>
      <c r="LXI7" s="226"/>
      <c r="LXJ7" s="226"/>
      <c r="LXK7" s="226"/>
      <c r="LXL7" s="226"/>
      <c r="LXM7" s="226"/>
      <c r="LXN7" s="226"/>
      <c r="LXO7" s="226"/>
      <c r="LXP7" s="226"/>
      <c r="LXQ7" s="226"/>
      <c r="LXR7" s="226"/>
      <c r="LXS7" s="226"/>
      <c r="LXT7" s="226"/>
      <c r="LXU7" s="226"/>
      <c r="LXV7" s="226"/>
      <c r="LXW7" s="226"/>
      <c r="LXX7" s="226"/>
      <c r="LXY7" s="226"/>
      <c r="LXZ7" s="226"/>
      <c r="LYA7" s="226"/>
      <c r="LYB7" s="226"/>
      <c r="LYC7" s="226"/>
      <c r="LYD7" s="226"/>
      <c r="LYE7" s="226"/>
      <c r="LYF7" s="226"/>
      <c r="LYG7" s="226"/>
      <c r="LYH7" s="226"/>
      <c r="LYI7" s="226"/>
      <c r="LYJ7" s="226"/>
      <c r="LYK7" s="226"/>
      <c r="LYL7" s="226"/>
      <c r="LYM7" s="226"/>
      <c r="LYN7" s="226"/>
      <c r="LYO7" s="226"/>
      <c r="LYP7" s="226"/>
      <c r="LYQ7" s="226"/>
      <c r="LYR7" s="226"/>
      <c r="LYS7" s="226"/>
      <c r="LYT7" s="226"/>
      <c r="LYU7" s="226"/>
      <c r="LYV7" s="226"/>
      <c r="LYW7" s="226"/>
      <c r="LYX7" s="226"/>
      <c r="LYY7" s="226"/>
      <c r="LYZ7" s="226"/>
      <c r="LZA7" s="226"/>
      <c r="LZB7" s="226"/>
      <c r="LZC7" s="226"/>
      <c r="LZD7" s="226"/>
      <c r="LZE7" s="226"/>
      <c r="LZF7" s="226"/>
      <c r="LZG7" s="226"/>
      <c r="LZH7" s="226"/>
      <c r="LZI7" s="226"/>
      <c r="LZJ7" s="226"/>
      <c r="LZK7" s="226"/>
      <c r="LZL7" s="226"/>
      <c r="LZM7" s="226"/>
      <c r="LZN7" s="226"/>
      <c r="LZO7" s="226"/>
      <c r="LZP7" s="226"/>
      <c r="LZQ7" s="226"/>
      <c r="LZR7" s="226"/>
      <c r="LZS7" s="226"/>
      <c r="LZT7" s="226"/>
      <c r="LZU7" s="226"/>
      <c r="LZV7" s="226"/>
      <c r="LZW7" s="226"/>
      <c r="LZX7" s="226"/>
      <c r="LZY7" s="226"/>
      <c r="LZZ7" s="226"/>
      <c r="MAA7" s="226"/>
      <c r="MAB7" s="226"/>
      <c r="MAC7" s="226"/>
      <c r="MAD7" s="226"/>
      <c r="MAE7" s="226"/>
      <c r="MAF7" s="226"/>
      <c r="MAG7" s="226"/>
      <c r="MAH7" s="226"/>
      <c r="MAI7" s="226"/>
      <c r="MAJ7" s="226"/>
      <c r="MAK7" s="226"/>
      <c r="MAL7" s="226"/>
      <c r="MAM7" s="226"/>
      <c r="MAN7" s="226"/>
      <c r="MAO7" s="226"/>
      <c r="MAP7" s="226"/>
      <c r="MAQ7" s="226"/>
      <c r="MAR7" s="226"/>
      <c r="MAS7" s="226"/>
      <c r="MAT7" s="226"/>
      <c r="MAU7" s="226"/>
      <c r="MAV7" s="226"/>
      <c r="MAW7" s="226"/>
      <c r="MAX7" s="226"/>
      <c r="MAY7" s="226"/>
      <c r="MAZ7" s="226"/>
      <c r="MBA7" s="226"/>
      <c r="MBB7" s="226"/>
      <c r="MBC7" s="226"/>
      <c r="MBD7" s="226"/>
      <c r="MBE7" s="226"/>
      <c r="MBF7" s="226"/>
      <c r="MBG7" s="226"/>
      <c r="MBH7" s="226"/>
      <c r="MBI7" s="226"/>
      <c r="MBJ7" s="226"/>
      <c r="MBK7" s="226"/>
      <c r="MBL7" s="226"/>
      <c r="MBM7" s="226"/>
      <c r="MBN7" s="226"/>
      <c r="MBO7" s="226"/>
      <c r="MBP7" s="226"/>
      <c r="MBQ7" s="226"/>
      <c r="MBR7" s="226"/>
      <c r="MBS7" s="226"/>
      <c r="MBT7" s="226"/>
      <c r="MBU7" s="226"/>
      <c r="MBV7" s="226"/>
      <c r="MBW7" s="226"/>
      <c r="MBX7" s="226"/>
      <c r="MBY7" s="226"/>
      <c r="MBZ7" s="226"/>
      <c r="MCA7" s="226"/>
      <c r="MCB7" s="226"/>
      <c r="MCC7" s="226"/>
      <c r="MCD7" s="226"/>
      <c r="MCE7" s="226"/>
      <c r="MCF7" s="226"/>
      <c r="MCG7" s="226"/>
      <c r="MCH7" s="226"/>
      <c r="MCI7" s="226"/>
      <c r="MCJ7" s="226"/>
      <c r="MCK7" s="226"/>
      <c r="MCL7" s="226"/>
      <c r="MCM7" s="226"/>
      <c r="MCN7" s="226"/>
      <c r="MCO7" s="226"/>
      <c r="MCP7" s="226"/>
      <c r="MCQ7" s="226"/>
      <c r="MCR7" s="226"/>
      <c r="MCS7" s="226"/>
      <c r="MCT7" s="226"/>
      <c r="MCU7" s="226"/>
      <c r="MCV7" s="226"/>
      <c r="MCW7" s="226"/>
      <c r="MCX7" s="226"/>
      <c r="MCY7" s="226"/>
      <c r="MCZ7" s="226"/>
      <c r="MDA7" s="226"/>
      <c r="MDB7" s="226"/>
      <c r="MDC7" s="226"/>
      <c r="MDD7" s="226"/>
      <c r="MDE7" s="226"/>
      <c r="MDF7" s="226"/>
      <c r="MDG7" s="226"/>
      <c r="MDH7" s="226"/>
      <c r="MDI7" s="226"/>
      <c r="MDJ7" s="226"/>
      <c r="MDK7" s="226"/>
      <c r="MDL7" s="226"/>
      <c r="MDM7" s="226"/>
      <c r="MDN7" s="226"/>
      <c r="MDO7" s="226"/>
      <c r="MDP7" s="226"/>
      <c r="MDQ7" s="226"/>
      <c r="MDR7" s="226"/>
      <c r="MDS7" s="226"/>
      <c r="MDT7" s="226"/>
      <c r="MDU7" s="226"/>
      <c r="MDV7" s="226"/>
      <c r="MDW7" s="226"/>
      <c r="MDX7" s="226"/>
      <c r="MDY7" s="226"/>
      <c r="MDZ7" s="226"/>
      <c r="MEA7" s="226"/>
      <c r="MEB7" s="226"/>
      <c r="MEC7" s="226"/>
      <c r="MED7" s="226"/>
      <c r="MEE7" s="226"/>
      <c r="MEF7" s="226"/>
      <c r="MEG7" s="226"/>
      <c r="MEH7" s="226"/>
      <c r="MEI7" s="226"/>
      <c r="MEJ7" s="226"/>
      <c r="MEK7" s="226"/>
      <c r="MEL7" s="226"/>
      <c r="MEM7" s="226"/>
      <c r="MEN7" s="226"/>
      <c r="MEO7" s="226"/>
      <c r="MEP7" s="226"/>
      <c r="MEQ7" s="226"/>
      <c r="MER7" s="226"/>
      <c r="MES7" s="226"/>
      <c r="MET7" s="226"/>
      <c r="MEU7" s="226"/>
      <c r="MEV7" s="226"/>
      <c r="MEW7" s="226"/>
      <c r="MEX7" s="226"/>
      <c r="MEY7" s="226"/>
      <c r="MEZ7" s="226"/>
      <c r="MFA7" s="226"/>
      <c r="MFB7" s="226"/>
      <c r="MFC7" s="226"/>
      <c r="MFD7" s="226"/>
      <c r="MFE7" s="226"/>
      <c r="MFF7" s="226"/>
      <c r="MFG7" s="226"/>
      <c r="MFH7" s="226"/>
      <c r="MFI7" s="226"/>
      <c r="MFJ7" s="226"/>
      <c r="MFK7" s="226"/>
      <c r="MFL7" s="226"/>
      <c r="MFM7" s="226"/>
      <c r="MFN7" s="226"/>
      <c r="MFO7" s="226"/>
      <c r="MFP7" s="226"/>
      <c r="MFQ7" s="226"/>
      <c r="MFR7" s="226"/>
      <c r="MFS7" s="226"/>
      <c r="MFT7" s="226"/>
      <c r="MFU7" s="226"/>
      <c r="MFV7" s="226"/>
      <c r="MFW7" s="226"/>
      <c r="MFX7" s="226"/>
      <c r="MFY7" s="226"/>
      <c r="MFZ7" s="226"/>
      <c r="MGA7" s="226"/>
      <c r="MGB7" s="226"/>
      <c r="MGC7" s="226"/>
      <c r="MGD7" s="226"/>
      <c r="MGE7" s="226"/>
      <c r="MGF7" s="226"/>
      <c r="MGG7" s="226"/>
      <c r="MGH7" s="226"/>
      <c r="MGI7" s="226"/>
      <c r="MGJ7" s="226"/>
      <c r="MGK7" s="226"/>
      <c r="MGL7" s="226"/>
      <c r="MGM7" s="226"/>
      <c r="MGN7" s="226"/>
      <c r="MGO7" s="226"/>
      <c r="MGP7" s="226"/>
      <c r="MGQ7" s="226"/>
      <c r="MGR7" s="226"/>
      <c r="MGS7" s="226"/>
      <c r="MGT7" s="226"/>
      <c r="MGU7" s="226"/>
      <c r="MGV7" s="226"/>
      <c r="MGW7" s="226"/>
      <c r="MGX7" s="226"/>
      <c r="MGY7" s="226"/>
      <c r="MGZ7" s="226"/>
      <c r="MHA7" s="226"/>
      <c r="MHB7" s="226"/>
      <c r="MHC7" s="226"/>
      <c r="MHD7" s="226"/>
      <c r="MHE7" s="226"/>
      <c r="MHF7" s="226"/>
      <c r="MHG7" s="226"/>
      <c r="MHH7" s="226"/>
      <c r="MHI7" s="226"/>
      <c r="MHJ7" s="226"/>
      <c r="MHK7" s="226"/>
      <c r="MHL7" s="226"/>
      <c r="MHM7" s="226"/>
      <c r="MHN7" s="226"/>
      <c r="MHO7" s="226"/>
      <c r="MHP7" s="226"/>
      <c r="MHQ7" s="226"/>
      <c r="MHR7" s="226"/>
      <c r="MHS7" s="226"/>
      <c r="MHT7" s="226"/>
      <c r="MHU7" s="226"/>
      <c r="MHV7" s="226"/>
      <c r="MHW7" s="226"/>
      <c r="MHX7" s="226"/>
      <c r="MHY7" s="226"/>
      <c r="MHZ7" s="226"/>
      <c r="MIA7" s="226"/>
      <c r="MIB7" s="226"/>
      <c r="MIC7" s="226"/>
      <c r="MID7" s="226"/>
      <c r="MIE7" s="226"/>
      <c r="MIF7" s="226"/>
      <c r="MIG7" s="226"/>
      <c r="MIH7" s="226"/>
      <c r="MII7" s="226"/>
      <c r="MIJ7" s="226"/>
      <c r="MIK7" s="226"/>
      <c r="MIL7" s="226"/>
      <c r="MIM7" s="226"/>
      <c r="MIN7" s="226"/>
      <c r="MIO7" s="226"/>
      <c r="MIP7" s="226"/>
      <c r="MIQ7" s="226"/>
      <c r="MIR7" s="226"/>
      <c r="MIS7" s="226"/>
      <c r="MIT7" s="226"/>
      <c r="MIU7" s="226"/>
      <c r="MIV7" s="226"/>
      <c r="MIW7" s="226"/>
      <c r="MIX7" s="226"/>
      <c r="MIY7" s="226"/>
      <c r="MIZ7" s="226"/>
      <c r="MJA7" s="226"/>
      <c r="MJB7" s="226"/>
      <c r="MJC7" s="226"/>
      <c r="MJD7" s="226"/>
      <c r="MJE7" s="226"/>
      <c r="MJF7" s="226"/>
      <c r="MJG7" s="226"/>
      <c r="MJH7" s="226"/>
      <c r="MJI7" s="226"/>
      <c r="MJJ7" s="226"/>
      <c r="MJK7" s="226"/>
      <c r="MJL7" s="226"/>
      <c r="MJM7" s="226"/>
      <c r="MJN7" s="226"/>
      <c r="MJO7" s="226"/>
      <c r="MJP7" s="226"/>
      <c r="MJQ7" s="226"/>
      <c r="MJR7" s="226"/>
      <c r="MJS7" s="226"/>
      <c r="MJT7" s="226"/>
      <c r="MJU7" s="226"/>
      <c r="MJV7" s="226"/>
      <c r="MJW7" s="226"/>
      <c r="MJX7" s="226"/>
      <c r="MJY7" s="226"/>
      <c r="MJZ7" s="226"/>
      <c r="MKA7" s="226"/>
      <c r="MKB7" s="226"/>
      <c r="MKC7" s="226"/>
      <c r="MKD7" s="226"/>
      <c r="MKE7" s="226"/>
      <c r="MKF7" s="226"/>
      <c r="MKG7" s="226"/>
      <c r="MKH7" s="226"/>
      <c r="MKI7" s="226"/>
      <c r="MKJ7" s="226"/>
      <c r="MKK7" s="226"/>
      <c r="MKL7" s="226"/>
      <c r="MKM7" s="226"/>
      <c r="MKN7" s="226"/>
      <c r="MKO7" s="226"/>
      <c r="MKP7" s="226"/>
      <c r="MKQ7" s="226"/>
      <c r="MKR7" s="226"/>
      <c r="MKS7" s="226"/>
      <c r="MKT7" s="226"/>
      <c r="MKU7" s="226"/>
      <c r="MKV7" s="226"/>
      <c r="MKW7" s="226"/>
      <c r="MKX7" s="226"/>
      <c r="MKY7" s="226"/>
      <c r="MKZ7" s="226"/>
      <c r="MLA7" s="226"/>
      <c r="MLB7" s="226"/>
      <c r="MLC7" s="226"/>
      <c r="MLD7" s="226"/>
      <c r="MLE7" s="226"/>
      <c r="MLF7" s="226"/>
      <c r="MLG7" s="226"/>
      <c r="MLH7" s="226"/>
      <c r="MLI7" s="226"/>
      <c r="MLJ7" s="226"/>
      <c r="MLK7" s="226"/>
      <c r="MLL7" s="226"/>
      <c r="MLM7" s="226"/>
      <c r="MLN7" s="226"/>
      <c r="MLO7" s="226"/>
      <c r="MLP7" s="226"/>
      <c r="MLQ7" s="226"/>
      <c r="MLR7" s="226"/>
      <c r="MLS7" s="226"/>
      <c r="MLT7" s="226"/>
      <c r="MLU7" s="226"/>
      <c r="MLV7" s="226"/>
      <c r="MLW7" s="226"/>
      <c r="MLX7" s="226"/>
      <c r="MLY7" s="226"/>
      <c r="MLZ7" s="226"/>
      <c r="MMA7" s="226"/>
      <c r="MMB7" s="226"/>
      <c r="MMC7" s="226"/>
      <c r="MMD7" s="226"/>
      <c r="MME7" s="226"/>
      <c r="MMF7" s="226"/>
      <c r="MMG7" s="226"/>
      <c r="MMH7" s="226"/>
      <c r="MMI7" s="226"/>
      <c r="MMJ7" s="226"/>
      <c r="MMK7" s="226"/>
      <c r="MML7" s="226"/>
      <c r="MMM7" s="226"/>
      <c r="MMN7" s="226"/>
      <c r="MMO7" s="226"/>
      <c r="MMP7" s="226"/>
      <c r="MMQ7" s="226"/>
      <c r="MMR7" s="226"/>
      <c r="MMS7" s="226"/>
      <c r="MMT7" s="226"/>
      <c r="MMU7" s="226"/>
      <c r="MMV7" s="226"/>
      <c r="MMW7" s="226"/>
      <c r="MMX7" s="226"/>
      <c r="MMY7" s="226"/>
      <c r="MMZ7" s="226"/>
      <c r="MNA7" s="226"/>
      <c r="MNB7" s="226"/>
      <c r="MNC7" s="226"/>
      <c r="MND7" s="226"/>
      <c r="MNE7" s="226"/>
      <c r="MNF7" s="226"/>
      <c r="MNG7" s="226"/>
      <c r="MNH7" s="226"/>
      <c r="MNI7" s="226"/>
      <c r="MNJ7" s="226"/>
      <c r="MNK7" s="226"/>
      <c r="MNL7" s="226"/>
      <c r="MNM7" s="226"/>
      <c r="MNN7" s="226"/>
      <c r="MNO7" s="226"/>
      <c r="MNP7" s="226"/>
      <c r="MNQ7" s="226"/>
      <c r="MNR7" s="226"/>
      <c r="MNS7" s="226"/>
      <c r="MNT7" s="226"/>
      <c r="MNU7" s="226"/>
      <c r="MNV7" s="226"/>
      <c r="MNW7" s="226"/>
      <c r="MNX7" s="226"/>
      <c r="MNY7" s="226"/>
      <c r="MNZ7" s="226"/>
      <c r="MOA7" s="226"/>
      <c r="MOB7" s="226"/>
      <c r="MOC7" s="226"/>
      <c r="MOD7" s="226"/>
      <c r="MOE7" s="226"/>
      <c r="MOF7" s="226"/>
      <c r="MOG7" s="226"/>
      <c r="MOH7" s="226"/>
      <c r="MOI7" s="226"/>
      <c r="MOJ7" s="226"/>
      <c r="MOK7" s="226"/>
      <c r="MOL7" s="226"/>
      <c r="MOM7" s="226"/>
      <c r="MON7" s="226"/>
      <c r="MOO7" s="226"/>
      <c r="MOP7" s="226"/>
      <c r="MOQ7" s="226"/>
      <c r="MOR7" s="226"/>
      <c r="MOS7" s="226"/>
      <c r="MOT7" s="226"/>
      <c r="MOU7" s="226"/>
      <c r="MOV7" s="226"/>
      <c r="MOW7" s="226"/>
      <c r="MOX7" s="226"/>
      <c r="MOY7" s="226"/>
      <c r="MOZ7" s="226"/>
      <c r="MPA7" s="226"/>
      <c r="MPB7" s="226"/>
      <c r="MPC7" s="226"/>
      <c r="MPD7" s="226"/>
      <c r="MPE7" s="226"/>
      <c r="MPF7" s="226"/>
      <c r="MPG7" s="226"/>
      <c r="MPH7" s="226"/>
      <c r="MPI7" s="226"/>
      <c r="MPJ7" s="226"/>
      <c r="MPK7" s="226"/>
      <c r="MPL7" s="226"/>
      <c r="MPM7" s="226"/>
      <c r="MPN7" s="226"/>
      <c r="MPO7" s="226"/>
      <c r="MPP7" s="226"/>
      <c r="MPQ7" s="226"/>
      <c r="MPR7" s="226"/>
      <c r="MPS7" s="226"/>
      <c r="MPT7" s="226"/>
      <c r="MPU7" s="226"/>
      <c r="MPV7" s="226"/>
      <c r="MPW7" s="226"/>
      <c r="MPX7" s="226"/>
      <c r="MPY7" s="226"/>
      <c r="MPZ7" s="226"/>
      <c r="MQA7" s="226"/>
      <c r="MQB7" s="226"/>
      <c r="MQC7" s="226"/>
      <c r="MQD7" s="226"/>
      <c r="MQE7" s="226"/>
      <c r="MQF7" s="226"/>
      <c r="MQG7" s="226"/>
      <c r="MQH7" s="226"/>
      <c r="MQI7" s="226"/>
      <c r="MQJ7" s="226"/>
      <c r="MQK7" s="226"/>
      <c r="MQL7" s="226"/>
      <c r="MQM7" s="226"/>
      <c r="MQN7" s="226"/>
      <c r="MQO7" s="226"/>
      <c r="MQP7" s="226"/>
      <c r="MQQ7" s="226"/>
      <c r="MQR7" s="226"/>
      <c r="MQS7" s="226"/>
      <c r="MQT7" s="226"/>
      <c r="MQU7" s="226"/>
      <c r="MQV7" s="226"/>
      <c r="MQW7" s="226"/>
      <c r="MQX7" s="226"/>
      <c r="MQY7" s="226"/>
      <c r="MQZ7" s="226"/>
      <c r="MRA7" s="226"/>
      <c r="MRB7" s="226"/>
      <c r="MRC7" s="226"/>
      <c r="MRD7" s="226"/>
      <c r="MRE7" s="226"/>
      <c r="MRF7" s="226"/>
      <c r="MRG7" s="226"/>
      <c r="MRH7" s="226"/>
      <c r="MRI7" s="226"/>
      <c r="MRJ7" s="226"/>
      <c r="MRK7" s="226"/>
      <c r="MRL7" s="226"/>
      <c r="MRM7" s="226"/>
      <c r="MRN7" s="226"/>
      <c r="MRO7" s="226"/>
      <c r="MRP7" s="226"/>
      <c r="MRQ7" s="226"/>
      <c r="MRR7" s="226"/>
      <c r="MRS7" s="226"/>
      <c r="MRT7" s="226"/>
      <c r="MRU7" s="226"/>
      <c r="MRV7" s="226"/>
      <c r="MRW7" s="226"/>
      <c r="MRX7" s="226"/>
      <c r="MRY7" s="226"/>
      <c r="MRZ7" s="226"/>
      <c r="MSA7" s="226"/>
      <c r="MSB7" s="226"/>
      <c r="MSC7" s="226"/>
      <c r="MSD7" s="226"/>
      <c r="MSE7" s="226"/>
      <c r="MSF7" s="226"/>
      <c r="MSG7" s="226"/>
      <c r="MSH7" s="226"/>
      <c r="MSI7" s="226"/>
      <c r="MSJ7" s="226"/>
      <c r="MSK7" s="226"/>
      <c r="MSL7" s="226"/>
      <c r="MSM7" s="226"/>
      <c r="MSN7" s="226"/>
      <c r="MSO7" s="226"/>
      <c r="MSP7" s="226"/>
      <c r="MSQ7" s="226"/>
      <c r="MSR7" s="226"/>
      <c r="MSS7" s="226"/>
      <c r="MST7" s="226"/>
      <c r="MSU7" s="226"/>
      <c r="MSV7" s="226"/>
      <c r="MSW7" s="226"/>
      <c r="MSX7" s="226"/>
      <c r="MSY7" s="226"/>
      <c r="MSZ7" s="226"/>
      <c r="MTA7" s="226"/>
      <c r="MTB7" s="226"/>
      <c r="MTC7" s="226"/>
      <c r="MTD7" s="226"/>
      <c r="MTE7" s="226"/>
      <c r="MTF7" s="226"/>
      <c r="MTG7" s="226"/>
      <c r="MTH7" s="226"/>
      <c r="MTI7" s="226"/>
      <c r="MTJ7" s="226"/>
      <c r="MTK7" s="226"/>
      <c r="MTL7" s="226"/>
      <c r="MTM7" s="226"/>
      <c r="MTN7" s="226"/>
      <c r="MTO7" s="226"/>
      <c r="MTP7" s="226"/>
      <c r="MTQ7" s="226"/>
      <c r="MTR7" s="226"/>
      <c r="MTS7" s="226"/>
      <c r="MTT7" s="226"/>
      <c r="MTU7" s="226"/>
      <c r="MTV7" s="226"/>
      <c r="MTW7" s="226"/>
      <c r="MTX7" s="226"/>
      <c r="MTY7" s="226"/>
      <c r="MTZ7" s="226"/>
      <c r="MUA7" s="226"/>
      <c r="MUB7" s="226"/>
      <c r="MUC7" s="226"/>
      <c r="MUD7" s="226"/>
      <c r="MUE7" s="226"/>
      <c r="MUF7" s="226"/>
      <c r="MUG7" s="226"/>
      <c r="MUH7" s="226"/>
      <c r="MUI7" s="226"/>
      <c r="MUJ7" s="226"/>
      <c r="MUK7" s="226"/>
      <c r="MUL7" s="226"/>
      <c r="MUM7" s="226"/>
      <c r="MUN7" s="226"/>
      <c r="MUO7" s="226"/>
      <c r="MUP7" s="226"/>
      <c r="MUQ7" s="226"/>
      <c r="MUR7" s="226"/>
      <c r="MUS7" s="226"/>
      <c r="MUT7" s="226"/>
      <c r="MUU7" s="226"/>
      <c r="MUV7" s="226"/>
      <c r="MUW7" s="226"/>
      <c r="MUX7" s="226"/>
      <c r="MUY7" s="226"/>
      <c r="MUZ7" s="226"/>
      <c r="MVA7" s="226"/>
      <c r="MVB7" s="226"/>
      <c r="MVC7" s="226"/>
      <c r="MVD7" s="226"/>
      <c r="MVE7" s="226"/>
      <c r="MVF7" s="226"/>
      <c r="MVG7" s="226"/>
      <c r="MVH7" s="226"/>
      <c r="MVI7" s="226"/>
      <c r="MVJ7" s="226"/>
      <c r="MVK7" s="226"/>
      <c r="MVL7" s="226"/>
      <c r="MVM7" s="226"/>
      <c r="MVN7" s="226"/>
      <c r="MVO7" s="226"/>
      <c r="MVP7" s="226"/>
      <c r="MVQ7" s="226"/>
      <c r="MVR7" s="226"/>
      <c r="MVS7" s="226"/>
      <c r="MVT7" s="226"/>
      <c r="MVU7" s="226"/>
      <c r="MVV7" s="226"/>
      <c r="MVW7" s="226"/>
      <c r="MVX7" s="226"/>
      <c r="MVY7" s="226"/>
      <c r="MVZ7" s="226"/>
      <c r="MWA7" s="226"/>
      <c r="MWB7" s="226"/>
      <c r="MWC7" s="226"/>
      <c r="MWD7" s="226"/>
      <c r="MWE7" s="226"/>
      <c r="MWF7" s="226"/>
      <c r="MWG7" s="226"/>
      <c r="MWH7" s="226"/>
      <c r="MWI7" s="226"/>
      <c r="MWJ7" s="226"/>
      <c r="MWK7" s="226"/>
      <c r="MWL7" s="226"/>
      <c r="MWM7" s="226"/>
      <c r="MWN7" s="226"/>
      <c r="MWO7" s="226"/>
      <c r="MWP7" s="226"/>
      <c r="MWQ7" s="226"/>
      <c r="MWR7" s="226"/>
      <c r="MWS7" s="226"/>
      <c r="MWT7" s="226"/>
      <c r="MWU7" s="226"/>
      <c r="MWV7" s="226"/>
      <c r="MWW7" s="226"/>
      <c r="MWX7" s="226"/>
      <c r="MWY7" s="226"/>
      <c r="MWZ7" s="226"/>
      <c r="MXA7" s="226"/>
      <c r="MXB7" s="226"/>
      <c r="MXC7" s="226"/>
      <c r="MXD7" s="226"/>
      <c r="MXE7" s="226"/>
      <c r="MXF7" s="226"/>
      <c r="MXG7" s="226"/>
      <c r="MXH7" s="226"/>
      <c r="MXI7" s="226"/>
      <c r="MXJ7" s="226"/>
      <c r="MXK7" s="226"/>
      <c r="MXL7" s="226"/>
      <c r="MXM7" s="226"/>
      <c r="MXN7" s="226"/>
      <c r="MXO7" s="226"/>
      <c r="MXP7" s="226"/>
      <c r="MXQ7" s="226"/>
      <c r="MXR7" s="226"/>
      <c r="MXS7" s="226"/>
      <c r="MXT7" s="226"/>
      <c r="MXU7" s="226"/>
      <c r="MXV7" s="226"/>
      <c r="MXW7" s="226"/>
      <c r="MXX7" s="226"/>
      <c r="MXY7" s="226"/>
      <c r="MXZ7" s="226"/>
      <c r="MYA7" s="226"/>
      <c r="MYB7" s="226"/>
      <c r="MYC7" s="226"/>
      <c r="MYD7" s="226"/>
      <c r="MYE7" s="226"/>
      <c r="MYF7" s="226"/>
      <c r="MYG7" s="226"/>
      <c r="MYH7" s="226"/>
      <c r="MYI7" s="226"/>
      <c r="MYJ7" s="226"/>
      <c r="MYK7" s="226"/>
      <c r="MYL7" s="226"/>
      <c r="MYM7" s="226"/>
      <c r="MYN7" s="226"/>
      <c r="MYO7" s="226"/>
      <c r="MYP7" s="226"/>
      <c r="MYQ7" s="226"/>
      <c r="MYR7" s="226"/>
      <c r="MYS7" s="226"/>
      <c r="MYT7" s="226"/>
      <c r="MYU7" s="226"/>
      <c r="MYV7" s="226"/>
      <c r="MYW7" s="226"/>
      <c r="MYX7" s="226"/>
      <c r="MYY7" s="226"/>
      <c r="MYZ7" s="226"/>
      <c r="MZA7" s="226"/>
      <c r="MZB7" s="226"/>
      <c r="MZC7" s="226"/>
      <c r="MZD7" s="226"/>
      <c r="MZE7" s="226"/>
      <c r="MZF7" s="226"/>
      <c r="MZG7" s="226"/>
      <c r="MZH7" s="226"/>
      <c r="MZI7" s="226"/>
      <c r="MZJ7" s="226"/>
      <c r="MZK7" s="226"/>
      <c r="MZL7" s="226"/>
      <c r="MZM7" s="226"/>
      <c r="MZN7" s="226"/>
      <c r="MZO7" s="226"/>
      <c r="MZP7" s="226"/>
      <c r="MZQ7" s="226"/>
      <c r="MZR7" s="226"/>
      <c r="MZS7" s="226"/>
      <c r="MZT7" s="226"/>
      <c r="MZU7" s="226"/>
      <c r="MZV7" s="226"/>
      <c r="MZW7" s="226"/>
      <c r="MZX7" s="226"/>
      <c r="MZY7" s="226"/>
      <c r="MZZ7" s="226"/>
      <c r="NAA7" s="226"/>
      <c r="NAB7" s="226"/>
      <c r="NAC7" s="226"/>
      <c r="NAD7" s="226"/>
      <c r="NAE7" s="226"/>
      <c r="NAF7" s="226"/>
      <c r="NAG7" s="226"/>
      <c r="NAH7" s="226"/>
      <c r="NAI7" s="226"/>
      <c r="NAJ7" s="226"/>
      <c r="NAK7" s="226"/>
      <c r="NAL7" s="226"/>
      <c r="NAM7" s="226"/>
      <c r="NAN7" s="226"/>
      <c r="NAO7" s="226"/>
      <c r="NAP7" s="226"/>
      <c r="NAQ7" s="226"/>
      <c r="NAR7" s="226"/>
      <c r="NAS7" s="226"/>
      <c r="NAT7" s="226"/>
      <c r="NAU7" s="226"/>
      <c r="NAV7" s="226"/>
      <c r="NAW7" s="226"/>
      <c r="NAX7" s="226"/>
      <c r="NAY7" s="226"/>
      <c r="NAZ7" s="226"/>
      <c r="NBA7" s="226"/>
      <c r="NBB7" s="226"/>
      <c r="NBC7" s="226"/>
      <c r="NBD7" s="226"/>
      <c r="NBE7" s="226"/>
      <c r="NBF7" s="226"/>
      <c r="NBG7" s="226"/>
      <c r="NBH7" s="226"/>
      <c r="NBI7" s="226"/>
      <c r="NBJ7" s="226"/>
      <c r="NBK7" s="226"/>
      <c r="NBL7" s="226"/>
      <c r="NBM7" s="226"/>
      <c r="NBN7" s="226"/>
      <c r="NBO7" s="226"/>
      <c r="NBP7" s="226"/>
      <c r="NBQ7" s="226"/>
      <c r="NBR7" s="226"/>
      <c r="NBS7" s="226"/>
      <c r="NBT7" s="226"/>
      <c r="NBU7" s="226"/>
      <c r="NBV7" s="226"/>
      <c r="NBW7" s="226"/>
      <c r="NBX7" s="226"/>
      <c r="NBY7" s="226"/>
      <c r="NBZ7" s="226"/>
      <c r="NCA7" s="226"/>
      <c r="NCB7" s="226"/>
      <c r="NCC7" s="226"/>
      <c r="NCD7" s="226"/>
      <c r="NCE7" s="226"/>
      <c r="NCF7" s="226"/>
      <c r="NCG7" s="226"/>
      <c r="NCH7" s="226"/>
      <c r="NCI7" s="226"/>
      <c r="NCJ7" s="226"/>
      <c r="NCK7" s="226"/>
      <c r="NCL7" s="226"/>
      <c r="NCM7" s="226"/>
      <c r="NCN7" s="226"/>
      <c r="NCO7" s="226"/>
      <c r="NCP7" s="226"/>
      <c r="NCQ7" s="226"/>
      <c r="NCR7" s="226"/>
      <c r="NCS7" s="226"/>
      <c r="NCT7" s="226"/>
      <c r="NCU7" s="226"/>
      <c r="NCV7" s="226"/>
      <c r="NCW7" s="226"/>
      <c r="NCX7" s="226"/>
      <c r="NCY7" s="226"/>
      <c r="NCZ7" s="226"/>
      <c r="NDA7" s="226"/>
      <c r="NDB7" s="226"/>
      <c r="NDC7" s="226"/>
      <c r="NDD7" s="226"/>
      <c r="NDE7" s="226"/>
      <c r="NDF7" s="226"/>
      <c r="NDG7" s="226"/>
      <c r="NDH7" s="226"/>
      <c r="NDI7" s="226"/>
      <c r="NDJ7" s="226"/>
      <c r="NDK7" s="226"/>
      <c r="NDL7" s="226"/>
      <c r="NDM7" s="226"/>
      <c r="NDN7" s="226"/>
      <c r="NDO7" s="226"/>
      <c r="NDP7" s="226"/>
      <c r="NDQ7" s="226"/>
      <c r="NDR7" s="226"/>
      <c r="NDS7" s="226"/>
      <c r="NDT7" s="226"/>
      <c r="NDU7" s="226"/>
      <c r="NDV7" s="226"/>
      <c r="NDW7" s="226"/>
      <c r="NDX7" s="226"/>
      <c r="NDY7" s="226"/>
      <c r="NDZ7" s="226"/>
      <c r="NEA7" s="226"/>
      <c r="NEB7" s="226"/>
      <c r="NEC7" s="226"/>
      <c r="NED7" s="226"/>
      <c r="NEE7" s="226"/>
      <c r="NEF7" s="226"/>
      <c r="NEG7" s="226"/>
      <c r="NEH7" s="226"/>
      <c r="NEI7" s="226"/>
      <c r="NEJ7" s="226"/>
      <c r="NEK7" s="226"/>
      <c r="NEL7" s="226"/>
      <c r="NEM7" s="226"/>
      <c r="NEN7" s="226"/>
      <c r="NEO7" s="226"/>
      <c r="NEP7" s="226"/>
      <c r="NEQ7" s="226"/>
      <c r="NER7" s="226"/>
      <c r="NES7" s="226"/>
      <c r="NET7" s="226"/>
      <c r="NEU7" s="226"/>
      <c r="NEV7" s="226"/>
      <c r="NEW7" s="226"/>
      <c r="NEX7" s="226"/>
      <c r="NEY7" s="226"/>
      <c r="NEZ7" s="226"/>
      <c r="NFA7" s="226"/>
      <c r="NFB7" s="226"/>
      <c r="NFC7" s="226"/>
      <c r="NFD7" s="226"/>
      <c r="NFE7" s="226"/>
      <c r="NFF7" s="226"/>
      <c r="NFG7" s="226"/>
      <c r="NFH7" s="226"/>
      <c r="NFI7" s="226"/>
      <c r="NFJ7" s="226"/>
      <c r="NFK7" s="226"/>
      <c r="NFL7" s="226"/>
      <c r="NFM7" s="226"/>
      <c r="NFN7" s="226"/>
      <c r="NFO7" s="226"/>
      <c r="NFP7" s="226"/>
      <c r="NFQ7" s="226"/>
      <c r="NFR7" s="226"/>
      <c r="NFS7" s="226"/>
      <c r="NFT7" s="226"/>
      <c r="NFU7" s="226"/>
      <c r="NFV7" s="226"/>
      <c r="NFW7" s="226"/>
      <c r="NFX7" s="226"/>
      <c r="NFY7" s="226"/>
      <c r="NFZ7" s="226"/>
      <c r="NGA7" s="226"/>
      <c r="NGB7" s="226"/>
      <c r="NGC7" s="226"/>
      <c r="NGD7" s="226"/>
      <c r="NGE7" s="226"/>
      <c r="NGF7" s="226"/>
      <c r="NGG7" s="226"/>
      <c r="NGH7" s="226"/>
      <c r="NGI7" s="226"/>
      <c r="NGJ7" s="226"/>
      <c r="NGK7" s="226"/>
      <c r="NGL7" s="226"/>
      <c r="NGM7" s="226"/>
      <c r="NGN7" s="226"/>
      <c r="NGO7" s="226"/>
      <c r="NGP7" s="226"/>
      <c r="NGQ7" s="226"/>
      <c r="NGR7" s="226"/>
      <c r="NGS7" s="226"/>
      <c r="NGT7" s="226"/>
      <c r="NGU7" s="226"/>
      <c r="NGV7" s="226"/>
      <c r="NGW7" s="226"/>
      <c r="NGX7" s="226"/>
      <c r="NGY7" s="226"/>
      <c r="NGZ7" s="226"/>
      <c r="NHA7" s="226"/>
      <c r="NHB7" s="226"/>
      <c r="NHC7" s="226"/>
      <c r="NHD7" s="226"/>
      <c r="NHE7" s="226"/>
      <c r="NHF7" s="226"/>
      <c r="NHG7" s="226"/>
      <c r="NHH7" s="226"/>
      <c r="NHI7" s="226"/>
      <c r="NHJ7" s="226"/>
      <c r="NHK7" s="226"/>
      <c r="NHL7" s="226"/>
      <c r="NHM7" s="226"/>
      <c r="NHN7" s="226"/>
      <c r="NHO7" s="226"/>
      <c r="NHP7" s="226"/>
      <c r="NHQ7" s="226"/>
      <c r="NHR7" s="226"/>
      <c r="NHS7" s="226"/>
      <c r="NHT7" s="226"/>
      <c r="NHU7" s="226"/>
      <c r="NHV7" s="226"/>
      <c r="NHW7" s="226"/>
      <c r="NHX7" s="226"/>
      <c r="NHY7" s="226"/>
      <c r="NHZ7" s="226"/>
      <c r="NIA7" s="226"/>
      <c r="NIB7" s="226"/>
      <c r="NIC7" s="226"/>
      <c r="NID7" s="226"/>
      <c r="NIE7" s="226"/>
      <c r="NIF7" s="226"/>
      <c r="NIG7" s="226"/>
      <c r="NIH7" s="226"/>
      <c r="NII7" s="226"/>
      <c r="NIJ7" s="226"/>
      <c r="NIK7" s="226"/>
      <c r="NIL7" s="226"/>
      <c r="NIM7" s="226"/>
      <c r="NIN7" s="226"/>
      <c r="NIO7" s="226"/>
      <c r="NIP7" s="226"/>
      <c r="NIQ7" s="226"/>
      <c r="NIR7" s="226"/>
      <c r="NIS7" s="226"/>
      <c r="NIT7" s="226"/>
      <c r="NIU7" s="226"/>
      <c r="NIV7" s="226"/>
      <c r="NIW7" s="226"/>
      <c r="NIX7" s="226"/>
      <c r="NIY7" s="226"/>
      <c r="NIZ7" s="226"/>
      <c r="NJA7" s="226"/>
      <c r="NJB7" s="226"/>
      <c r="NJC7" s="226"/>
      <c r="NJD7" s="226"/>
      <c r="NJE7" s="226"/>
      <c r="NJF7" s="226"/>
      <c r="NJG7" s="226"/>
      <c r="NJH7" s="226"/>
      <c r="NJI7" s="226"/>
      <c r="NJJ7" s="226"/>
      <c r="NJK7" s="226"/>
      <c r="NJL7" s="226"/>
      <c r="NJM7" s="226"/>
      <c r="NJN7" s="226"/>
      <c r="NJO7" s="226"/>
      <c r="NJP7" s="226"/>
      <c r="NJQ7" s="226"/>
      <c r="NJR7" s="226"/>
      <c r="NJS7" s="226"/>
      <c r="NJT7" s="226"/>
      <c r="NJU7" s="226"/>
      <c r="NJV7" s="226"/>
      <c r="NJW7" s="226"/>
      <c r="NJX7" s="226"/>
      <c r="NJY7" s="226"/>
      <c r="NJZ7" s="226"/>
      <c r="NKA7" s="226"/>
      <c r="NKB7" s="226"/>
      <c r="NKC7" s="226"/>
      <c r="NKD7" s="226"/>
      <c r="NKE7" s="226"/>
      <c r="NKF7" s="226"/>
      <c r="NKG7" s="226"/>
      <c r="NKH7" s="226"/>
      <c r="NKI7" s="226"/>
      <c r="NKJ7" s="226"/>
      <c r="NKK7" s="226"/>
      <c r="NKL7" s="226"/>
      <c r="NKM7" s="226"/>
      <c r="NKN7" s="226"/>
      <c r="NKO7" s="226"/>
      <c r="NKP7" s="226"/>
      <c r="NKQ7" s="226"/>
      <c r="NKR7" s="226"/>
      <c r="NKS7" s="226"/>
      <c r="NKT7" s="226"/>
      <c r="NKU7" s="226"/>
      <c r="NKV7" s="226"/>
      <c r="NKW7" s="226"/>
      <c r="NKX7" s="226"/>
      <c r="NKY7" s="226"/>
      <c r="NKZ7" s="226"/>
      <c r="NLA7" s="226"/>
      <c r="NLB7" s="226"/>
      <c r="NLC7" s="226"/>
      <c r="NLD7" s="226"/>
      <c r="NLE7" s="226"/>
      <c r="NLF7" s="226"/>
      <c r="NLG7" s="226"/>
      <c r="NLH7" s="226"/>
      <c r="NLI7" s="226"/>
      <c r="NLJ7" s="226"/>
      <c r="NLK7" s="226"/>
      <c r="NLL7" s="226"/>
      <c r="NLM7" s="226"/>
      <c r="NLN7" s="226"/>
      <c r="NLO7" s="226"/>
      <c r="NLP7" s="226"/>
      <c r="NLQ7" s="226"/>
      <c r="NLR7" s="226"/>
      <c r="NLS7" s="226"/>
      <c r="NLT7" s="226"/>
      <c r="NLU7" s="226"/>
      <c r="NLV7" s="226"/>
      <c r="NLW7" s="226"/>
      <c r="NLX7" s="226"/>
      <c r="NLY7" s="226"/>
      <c r="NLZ7" s="226"/>
      <c r="NMA7" s="226"/>
      <c r="NMB7" s="226"/>
      <c r="NMC7" s="226"/>
      <c r="NMD7" s="226"/>
      <c r="NME7" s="226"/>
      <c r="NMF7" s="226"/>
      <c r="NMG7" s="226"/>
      <c r="NMH7" s="226"/>
      <c r="NMI7" s="226"/>
      <c r="NMJ7" s="226"/>
      <c r="NMK7" s="226"/>
      <c r="NML7" s="226"/>
      <c r="NMM7" s="226"/>
      <c r="NMN7" s="226"/>
      <c r="NMO7" s="226"/>
      <c r="NMP7" s="226"/>
      <c r="NMQ7" s="226"/>
      <c r="NMR7" s="226"/>
      <c r="NMS7" s="226"/>
      <c r="NMT7" s="226"/>
      <c r="NMU7" s="226"/>
      <c r="NMV7" s="226"/>
      <c r="NMW7" s="226"/>
      <c r="NMX7" s="226"/>
      <c r="NMY7" s="226"/>
      <c r="NMZ7" s="226"/>
      <c r="NNA7" s="226"/>
      <c r="NNB7" s="226"/>
      <c r="NNC7" s="226"/>
      <c r="NND7" s="226"/>
      <c r="NNE7" s="226"/>
      <c r="NNF7" s="226"/>
      <c r="NNG7" s="226"/>
      <c r="NNH7" s="226"/>
      <c r="NNI7" s="226"/>
      <c r="NNJ7" s="226"/>
      <c r="NNK7" s="226"/>
      <c r="NNL7" s="226"/>
      <c r="NNM7" s="226"/>
      <c r="NNN7" s="226"/>
      <c r="NNO7" s="226"/>
      <c r="NNP7" s="226"/>
      <c r="NNQ7" s="226"/>
      <c r="NNR7" s="226"/>
      <c r="NNS7" s="226"/>
      <c r="NNT7" s="226"/>
      <c r="NNU7" s="226"/>
      <c r="NNV7" s="226"/>
      <c r="NNW7" s="226"/>
      <c r="NNX7" s="226"/>
      <c r="NNY7" s="226"/>
      <c r="NNZ7" s="226"/>
      <c r="NOA7" s="226"/>
      <c r="NOB7" s="226"/>
      <c r="NOC7" s="226"/>
      <c r="NOD7" s="226"/>
      <c r="NOE7" s="226"/>
      <c r="NOF7" s="226"/>
      <c r="NOG7" s="226"/>
      <c r="NOH7" s="226"/>
      <c r="NOI7" s="226"/>
      <c r="NOJ7" s="226"/>
      <c r="NOK7" s="226"/>
      <c r="NOL7" s="226"/>
      <c r="NOM7" s="226"/>
      <c r="NON7" s="226"/>
      <c r="NOO7" s="226"/>
      <c r="NOP7" s="226"/>
      <c r="NOQ7" s="226"/>
      <c r="NOR7" s="226"/>
      <c r="NOS7" s="226"/>
      <c r="NOT7" s="226"/>
      <c r="NOU7" s="226"/>
      <c r="NOV7" s="226"/>
      <c r="NOW7" s="226"/>
      <c r="NOX7" s="226"/>
      <c r="NOY7" s="226"/>
      <c r="NOZ7" s="226"/>
      <c r="NPA7" s="226"/>
      <c r="NPB7" s="226"/>
      <c r="NPC7" s="226"/>
      <c r="NPD7" s="226"/>
      <c r="NPE7" s="226"/>
      <c r="NPF7" s="226"/>
      <c r="NPG7" s="226"/>
      <c r="NPH7" s="226"/>
      <c r="NPI7" s="226"/>
      <c r="NPJ7" s="226"/>
      <c r="NPK7" s="226"/>
      <c r="NPL7" s="226"/>
      <c r="NPM7" s="226"/>
      <c r="NPN7" s="226"/>
      <c r="NPO7" s="226"/>
      <c r="NPP7" s="226"/>
      <c r="NPQ7" s="226"/>
      <c r="NPR7" s="226"/>
      <c r="NPS7" s="226"/>
      <c r="NPT7" s="226"/>
      <c r="NPU7" s="226"/>
      <c r="NPV7" s="226"/>
      <c r="NPW7" s="226"/>
      <c r="NPX7" s="226"/>
      <c r="NPY7" s="226"/>
      <c r="NPZ7" s="226"/>
      <c r="NQA7" s="226"/>
      <c r="NQB7" s="226"/>
      <c r="NQC7" s="226"/>
      <c r="NQD7" s="226"/>
      <c r="NQE7" s="226"/>
      <c r="NQF7" s="226"/>
      <c r="NQG7" s="226"/>
      <c r="NQH7" s="226"/>
      <c r="NQI7" s="226"/>
      <c r="NQJ7" s="226"/>
      <c r="NQK7" s="226"/>
      <c r="NQL7" s="226"/>
      <c r="NQM7" s="226"/>
      <c r="NQN7" s="226"/>
      <c r="NQO7" s="226"/>
      <c r="NQP7" s="226"/>
      <c r="NQQ7" s="226"/>
      <c r="NQR7" s="226"/>
      <c r="NQS7" s="226"/>
      <c r="NQT7" s="226"/>
      <c r="NQU7" s="226"/>
      <c r="NQV7" s="226"/>
      <c r="NQW7" s="226"/>
      <c r="NQX7" s="226"/>
      <c r="NQY7" s="226"/>
      <c r="NQZ7" s="226"/>
      <c r="NRA7" s="226"/>
      <c r="NRB7" s="226"/>
      <c r="NRC7" s="226"/>
      <c r="NRD7" s="226"/>
      <c r="NRE7" s="226"/>
      <c r="NRF7" s="226"/>
      <c r="NRG7" s="226"/>
      <c r="NRH7" s="226"/>
      <c r="NRI7" s="226"/>
      <c r="NRJ7" s="226"/>
      <c r="NRK7" s="226"/>
      <c r="NRL7" s="226"/>
      <c r="NRM7" s="226"/>
      <c r="NRN7" s="226"/>
      <c r="NRO7" s="226"/>
      <c r="NRP7" s="226"/>
      <c r="NRQ7" s="226"/>
      <c r="NRR7" s="226"/>
      <c r="NRS7" s="226"/>
      <c r="NRT7" s="226"/>
      <c r="NRU7" s="226"/>
      <c r="NRV7" s="226"/>
      <c r="NRW7" s="226"/>
      <c r="NRX7" s="226"/>
      <c r="NRY7" s="226"/>
      <c r="NRZ7" s="226"/>
      <c r="NSA7" s="226"/>
      <c r="NSB7" s="226"/>
      <c r="NSC7" s="226"/>
      <c r="NSD7" s="226"/>
      <c r="NSE7" s="226"/>
      <c r="NSF7" s="226"/>
      <c r="NSG7" s="226"/>
      <c r="NSH7" s="226"/>
      <c r="NSI7" s="226"/>
      <c r="NSJ7" s="226"/>
      <c r="NSK7" s="226"/>
      <c r="NSL7" s="226"/>
      <c r="NSM7" s="226"/>
      <c r="NSN7" s="226"/>
      <c r="NSO7" s="226"/>
      <c r="NSP7" s="226"/>
      <c r="NSQ7" s="226"/>
      <c r="NSR7" s="226"/>
      <c r="NSS7" s="226"/>
      <c r="NST7" s="226"/>
      <c r="NSU7" s="226"/>
      <c r="NSV7" s="226"/>
      <c r="NSW7" s="226"/>
      <c r="NSX7" s="226"/>
      <c r="NSY7" s="226"/>
      <c r="NSZ7" s="226"/>
      <c r="NTA7" s="226"/>
      <c r="NTB7" s="226"/>
      <c r="NTC7" s="226"/>
      <c r="NTD7" s="226"/>
      <c r="NTE7" s="226"/>
      <c r="NTF7" s="226"/>
      <c r="NTG7" s="226"/>
      <c r="NTH7" s="226"/>
      <c r="NTI7" s="226"/>
      <c r="NTJ7" s="226"/>
      <c r="NTK7" s="226"/>
      <c r="NTL7" s="226"/>
      <c r="NTM7" s="226"/>
      <c r="NTN7" s="226"/>
      <c r="NTO7" s="226"/>
      <c r="NTP7" s="226"/>
      <c r="NTQ7" s="226"/>
      <c r="NTR7" s="226"/>
      <c r="NTS7" s="226"/>
      <c r="NTT7" s="226"/>
      <c r="NTU7" s="226"/>
      <c r="NTV7" s="226"/>
      <c r="NTW7" s="226"/>
      <c r="NTX7" s="226"/>
      <c r="NTY7" s="226"/>
      <c r="NTZ7" s="226"/>
      <c r="NUA7" s="226"/>
      <c r="NUB7" s="226"/>
      <c r="NUC7" s="226"/>
      <c r="NUD7" s="226"/>
      <c r="NUE7" s="226"/>
      <c r="NUF7" s="226"/>
      <c r="NUG7" s="226"/>
      <c r="NUH7" s="226"/>
      <c r="NUI7" s="226"/>
      <c r="NUJ7" s="226"/>
      <c r="NUK7" s="226"/>
      <c r="NUL7" s="226"/>
      <c r="NUM7" s="226"/>
      <c r="NUN7" s="226"/>
      <c r="NUO7" s="226"/>
      <c r="NUP7" s="226"/>
      <c r="NUQ7" s="226"/>
      <c r="NUR7" s="226"/>
      <c r="NUS7" s="226"/>
      <c r="NUT7" s="226"/>
      <c r="NUU7" s="226"/>
      <c r="NUV7" s="226"/>
      <c r="NUW7" s="226"/>
      <c r="NUX7" s="226"/>
      <c r="NUY7" s="226"/>
      <c r="NUZ7" s="226"/>
      <c r="NVA7" s="226"/>
      <c r="NVB7" s="226"/>
      <c r="NVC7" s="226"/>
      <c r="NVD7" s="226"/>
      <c r="NVE7" s="226"/>
      <c r="NVF7" s="226"/>
      <c r="NVG7" s="226"/>
      <c r="NVH7" s="226"/>
      <c r="NVI7" s="226"/>
      <c r="NVJ7" s="226"/>
      <c r="NVK7" s="226"/>
      <c r="NVL7" s="226"/>
      <c r="NVM7" s="226"/>
      <c r="NVN7" s="226"/>
      <c r="NVO7" s="226"/>
      <c r="NVP7" s="226"/>
      <c r="NVQ7" s="226"/>
      <c r="NVR7" s="226"/>
      <c r="NVS7" s="226"/>
      <c r="NVT7" s="226"/>
      <c r="NVU7" s="226"/>
      <c r="NVV7" s="226"/>
      <c r="NVW7" s="226"/>
      <c r="NVX7" s="226"/>
      <c r="NVY7" s="226"/>
      <c r="NVZ7" s="226"/>
      <c r="NWA7" s="226"/>
      <c r="NWB7" s="226"/>
      <c r="NWC7" s="226"/>
      <c r="NWD7" s="226"/>
      <c r="NWE7" s="226"/>
      <c r="NWF7" s="226"/>
      <c r="NWG7" s="226"/>
      <c r="NWH7" s="226"/>
      <c r="NWI7" s="226"/>
      <c r="NWJ7" s="226"/>
      <c r="NWK7" s="226"/>
      <c r="NWL7" s="226"/>
      <c r="NWM7" s="226"/>
      <c r="NWN7" s="226"/>
      <c r="NWO7" s="226"/>
      <c r="NWP7" s="226"/>
      <c r="NWQ7" s="226"/>
      <c r="NWR7" s="226"/>
      <c r="NWS7" s="226"/>
      <c r="NWT7" s="226"/>
      <c r="NWU7" s="226"/>
      <c r="NWV7" s="226"/>
      <c r="NWW7" s="226"/>
      <c r="NWX7" s="226"/>
      <c r="NWY7" s="226"/>
      <c r="NWZ7" s="226"/>
      <c r="NXA7" s="226"/>
      <c r="NXB7" s="226"/>
      <c r="NXC7" s="226"/>
      <c r="NXD7" s="226"/>
      <c r="NXE7" s="226"/>
      <c r="NXF7" s="226"/>
      <c r="NXG7" s="226"/>
      <c r="NXH7" s="226"/>
      <c r="NXI7" s="226"/>
      <c r="NXJ7" s="226"/>
      <c r="NXK7" s="226"/>
      <c r="NXL7" s="226"/>
      <c r="NXM7" s="226"/>
      <c r="NXN7" s="226"/>
      <c r="NXO7" s="226"/>
      <c r="NXP7" s="226"/>
      <c r="NXQ7" s="226"/>
      <c r="NXR7" s="226"/>
      <c r="NXS7" s="226"/>
      <c r="NXT7" s="226"/>
      <c r="NXU7" s="226"/>
      <c r="NXV7" s="226"/>
      <c r="NXW7" s="226"/>
      <c r="NXX7" s="226"/>
      <c r="NXY7" s="226"/>
      <c r="NXZ7" s="226"/>
      <c r="NYA7" s="226"/>
      <c r="NYB7" s="226"/>
      <c r="NYC7" s="226"/>
      <c r="NYD7" s="226"/>
      <c r="NYE7" s="226"/>
      <c r="NYF7" s="226"/>
      <c r="NYG7" s="226"/>
      <c r="NYH7" s="226"/>
      <c r="NYI7" s="226"/>
      <c r="NYJ7" s="226"/>
      <c r="NYK7" s="226"/>
      <c r="NYL7" s="226"/>
      <c r="NYM7" s="226"/>
      <c r="NYN7" s="226"/>
      <c r="NYO7" s="226"/>
      <c r="NYP7" s="226"/>
      <c r="NYQ7" s="226"/>
      <c r="NYR7" s="226"/>
      <c r="NYS7" s="226"/>
      <c r="NYT7" s="226"/>
      <c r="NYU7" s="226"/>
      <c r="NYV7" s="226"/>
      <c r="NYW7" s="226"/>
      <c r="NYX7" s="226"/>
      <c r="NYY7" s="226"/>
      <c r="NYZ7" s="226"/>
      <c r="NZA7" s="226"/>
      <c r="NZB7" s="226"/>
      <c r="NZC7" s="226"/>
      <c r="NZD7" s="226"/>
      <c r="NZE7" s="226"/>
      <c r="NZF7" s="226"/>
      <c r="NZG7" s="226"/>
      <c r="NZH7" s="226"/>
      <c r="NZI7" s="226"/>
      <c r="NZJ7" s="226"/>
      <c r="NZK7" s="226"/>
      <c r="NZL7" s="226"/>
      <c r="NZM7" s="226"/>
      <c r="NZN7" s="226"/>
      <c r="NZO7" s="226"/>
      <c r="NZP7" s="226"/>
      <c r="NZQ7" s="226"/>
      <c r="NZR7" s="226"/>
      <c r="NZS7" s="226"/>
      <c r="NZT7" s="226"/>
      <c r="NZU7" s="226"/>
      <c r="NZV7" s="226"/>
      <c r="NZW7" s="226"/>
      <c r="NZX7" s="226"/>
      <c r="NZY7" s="226"/>
      <c r="NZZ7" s="226"/>
      <c r="OAA7" s="226"/>
      <c r="OAB7" s="226"/>
      <c r="OAC7" s="226"/>
      <c r="OAD7" s="226"/>
      <c r="OAE7" s="226"/>
      <c r="OAF7" s="226"/>
      <c r="OAG7" s="226"/>
      <c r="OAH7" s="226"/>
      <c r="OAI7" s="226"/>
      <c r="OAJ7" s="226"/>
      <c r="OAK7" s="226"/>
      <c r="OAL7" s="226"/>
      <c r="OAM7" s="226"/>
      <c r="OAN7" s="226"/>
      <c r="OAO7" s="226"/>
      <c r="OAP7" s="226"/>
      <c r="OAQ7" s="226"/>
      <c r="OAR7" s="226"/>
      <c r="OAS7" s="226"/>
      <c r="OAT7" s="226"/>
      <c r="OAU7" s="226"/>
      <c r="OAV7" s="226"/>
      <c r="OAW7" s="226"/>
      <c r="OAX7" s="226"/>
      <c r="OAY7" s="226"/>
      <c r="OAZ7" s="226"/>
      <c r="OBA7" s="226"/>
      <c r="OBB7" s="226"/>
      <c r="OBC7" s="226"/>
      <c r="OBD7" s="226"/>
      <c r="OBE7" s="226"/>
      <c r="OBF7" s="226"/>
      <c r="OBG7" s="226"/>
      <c r="OBH7" s="226"/>
      <c r="OBI7" s="226"/>
      <c r="OBJ7" s="226"/>
      <c r="OBK7" s="226"/>
      <c r="OBL7" s="226"/>
      <c r="OBM7" s="226"/>
      <c r="OBN7" s="226"/>
      <c r="OBO7" s="226"/>
      <c r="OBP7" s="226"/>
      <c r="OBQ7" s="226"/>
      <c r="OBR7" s="226"/>
      <c r="OBS7" s="226"/>
      <c r="OBT7" s="226"/>
      <c r="OBU7" s="226"/>
      <c r="OBV7" s="226"/>
      <c r="OBW7" s="226"/>
      <c r="OBX7" s="226"/>
      <c r="OBY7" s="226"/>
      <c r="OBZ7" s="226"/>
      <c r="OCA7" s="226"/>
      <c r="OCB7" s="226"/>
      <c r="OCC7" s="226"/>
      <c r="OCD7" s="226"/>
      <c r="OCE7" s="226"/>
      <c r="OCF7" s="226"/>
      <c r="OCG7" s="226"/>
      <c r="OCH7" s="226"/>
      <c r="OCI7" s="226"/>
      <c r="OCJ7" s="226"/>
      <c r="OCK7" s="226"/>
      <c r="OCL7" s="226"/>
      <c r="OCM7" s="226"/>
      <c r="OCN7" s="226"/>
      <c r="OCO7" s="226"/>
      <c r="OCP7" s="226"/>
      <c r="OCQ7" s="226"/>
      <c r="OCR7" s="226"/>
      <c r="OCS7" s="226"/>
      <c r="OCT7" s="226"/>
      <c r="OCU7" s="226"/>
      <c r="OCV7" s="226"/>
      <c r="OCW7" s="226"/>
      <c r="OCX7" s="226"/>
      <c r="OCY7" s="226"/>
      <c r="OCZ7" s="226"/>
      <c r="ODA7" s="226"/>
      <c r="ODB7" s="226"/>
      <c r="ODC7" s="226"/>
      <c r="ODD7" s="226"/>
      <c r="ODE7" s="226"/>
      <c r="ODF7" s="226"/>
      <c r="ODG7" s="226"/>
      <c r="ODH7" s="226"/>
      <c r="ODI7" s="226"/>
      <c r="ODJ7" s="226"/>
      <c r="ODK7" s="226"/>
      <c r="ODL7" s="226"/>
      <c r="ODM7" s="226"/>
      <c r="ODN7" s="226"/>
      <c r="ODO7" s="226"/>
      <c r="ODP7" s="226"/>
      <c r="ODQ7" s="226"/>
      <c r="ODR7" s="226"/>
      <c r="ODS7" s="226"/>
      <c r="ODT7" s="226"/>
      <c r="ODU7" s="226"/>
      <c r="ODV7" s="226"/>
      <c r="ODW7" s="226"/>
      <c r="ODX7" s="226"/>
      <c r="ODY7" s="226"/>
      <c r="ODZ7" s="226"/>
      <c r="OEA7" s="226"/>
      <c r="OEB7" s="226"/>
      <c r="OEC7" s="226"/>
      <c r="OED7" s="226"/>
      <c r="OEE7" s="226"/>
      <c r="OEF7" s="226"/>
      <c r="OEG7" s="226"/>
      <c r="OEH7" s="226"/>
      <c r="OEI7" s="226"/>
      <c r="OEJ7" s="226"/>
      <c r="OEK7" s="226"/>
      <c r="OEL7" s="226"/>
      <c r="OEM7" s="226"/>
      <c r="OEN7" s="226"/>
      <c r="OEO7" s="226"/>
      <c r="OEP7" s="226"/>
      <c r="OEQ7" s="226"/>
      <c r="OER7" s="226"/>
      <c r="OES7" s="226"/>
      <c r="OET7" s="226"/>
      <c r="OEU7" s="226"/>
      <c r="OEV7" s="226"/>
      <c r="OEW7" s="226"/>
      <c r="OEX7" s="226"/>
      <c r="OEY7" s="226"/>
      <c r="OEZ7" s="226"/>
      <c r="OFA7" s="226"/>
      <c r="OFB7" s="226"/>
      <c r="OFC7" s="226"/>
      <c r="OFD7" s="226"/>
      <c r="OFE7" s="226"/>
      <c r="OFF7" s="226"/>
      <c r="OFG7" s="226"/>
      <c r="OFH7" s="226"/>
      <c r="OFI7" s="226"/>
      <c r="OFJ7" s="226"/>
      <c r="OFK7" s="226"/>
      <c r="OFL7" s="226"/>
      <c r="OFM7" s="226"/>
      <c r="OFN7" s="226"/>
      <c r="OFO7" s="226"/>
      <c r="OFP7" s="226"/>
      <c r="OFQ7" s="226"/>
      <c r="OFR7" s="226"/>
      <c r="OFS7" s="226"/>
      <c r="OFT7" s="226"/>
      <c r="OFU7" s="226"/>
      <c r="OFV7" s="226"/>
      <c r="OFW7" s="226"/>
      <c r="OFX7" s="226"/>
      <c r="OFY7" s="226"/>
      <c r="OFZ7" s="226"/>
      <c r="OGA7" s="226"/>
      <c r="OGB7" s="226"/>
      <c r="OGC7" s="226"/>
      <c r="OGD7" s="226"/>
      <c r="OGE7" s="226"/>
      <c r="OGF7" s="226"/>
      <c r="OGG7" s="226"/>
      <c r="OGH7" s="226"/>
      <c r="OGI7" s="226"/>
      <c r="OGJ7" s="226"/>
      <c r="OGK7" s="226"/>
      <c r="OGL7" s="226"/>
      <c r="OGM7" s="226"/>
      <c r="OGN7" s="226"/>
      <c r="OGO7" s="226"/>
      <c r="OGP7" s="226"/>
      <c r="OGQ7" s="226"/>
      <c r="OGR7" s="226"/>
      <c r="OGS7" s="226"/>
      <c r="OGT7" s="226"/>
      <c r="OGU7" s="226"/>
      <c r="OGV7" s="226"/>
      <c r="OGW7" s="226"/>
      <c r="OGX7" s="226"/>
      <c r="OGY7" s="226"/>
      <c r="OGZ7" s="226"/>
      <c r="OHA7" s="226"/>
      <c r="OHB7" s="226"/>
      <c r="OHC7" s="226"/>
      <c r="OHD7" s="226"/>
      <c r="OHE7" s="226"/>
      <c r="OHF7" s="226"/>
      <c r="OHG7" s="226"/>
      <c r="OHH7" s="226"/>
      <c r="OHI7" s="226"/>
      <c r="OHJ7" s="226"/>
      <c r="OHK7" s="226"/>
      <c r="OHL7" s="226"/>
      <c r="OHM7" s="226"/>
      <c r="OHN7" s="226"/>
      <c r="OHO7" s="226"/>
      <c r="OHP7" s="226"/>
      <c r="OHQ7" s="226"/>
      <c r="OHR7" s="226"/>
      <c r="OHS7" s="226"/>
      <c r="OHT7" s="226"/>
      <c r="OHU7" s="226"/>
      <c r="OHV7" s="226"/>
      <c r="OHW7" s="226"/>
      <c r="OHX7" s="226"/>
      <c r="OHY7" s="226"/>
      <c r="OHZ7" s="226"/>
      <c r="OIA7" s="226"/>
      <c r="OIB7" s="226"/>
      <c r="OIC7" s="226"/>
      <c r="OID7" s="226"/>
      <c r="OIE7" s="226"/>
      <c r="OIF7" s="226"/>
      <c r="OIG7" s="226"/>
      <c r="OIH7" s="226"/>
      <c r="OII7" s="226"/>
      <c r="OIJ7" s="226"/>
      <c r="OIK7" s="226"/>
      <c r="OIL7" s="226"/>
      <c r="OIM7" s="226"/>
      <c r="OIN7" s="226"/>
      <c r="OIO7" s="226"/>
      <c r="OIP7" s="226"/>
      <c r="OIQ7" s="226"/>
      <c r="OIR7" s="226"/>
      <c r="OIS7" s="226"/>
      <c r="OIT7" s="226"/>
      <c r="OIU7" s="226"/>
      <c r="OIV7" s="226"/>
      <c r="OIW7" s="226"/>
      <c r="OIX7" s="226"/>
      <c r="OIY7" s="226"/>
      <c r="OIZ7" s="226"/>
      <c r="OJA7" s="226"/>
      <c r="OJB7" s="226"/>
      <c r="OJC7" s="226"/>
      <c r="OJD7" s="226"/>
      <c r="OJE7" s="226"/>
      <c r="OJF7" s="226"/>
      <c r="OJG7" s="226"/>
      <c r="OJH7" s="226"/>
      <c r="OJI7" s="226"/>
      <c r="OJJ7" s="226"/>
      <c r="OJK7" s="226"/>
      <c r="OJL7" s="226"/>
      <c r="OJM7" s="226"/>
      <c r="OJN7" s="226"/>
      <c r="OJO7" s="226"/>
      <c r="OJP7" s="226"/>
      <c r="OJQ7" s="226"/>
      <c r="OJR7" s="226"/>
      <c r="OJS7" s="226"/>
      <c r="OJT7" s="226"/>
      <c r="OJU7" s="226"/>
      <c r="OJV7" s="226"/>
      <c r="OJW7" s="226"/>
      <c r="OJX7" s="226"/>
      <c r="OJY7" s="226"/>
      <c r="OJZ7" s="226"/>
      <c r="OKA7" s="226"/>
      <c r="OKB7" s="226"/>
      <c r="OKC7" s="226"/>
      <c r="OKD7" s="226"/>
      <c r="OKE7" s="226"/>
      <c r="OKF7" s="226"/>
      <c r="OKG7" s="226"/>
      <c r="OKH7" s="226"/>
      <c r="OKI7" s="226"/>
      <c r="OKJ7" s="226"/>
      <c r="OKK7" s="226"/>
      <c r="OKL7" s="226"/>
      <c r="OKM7" s="226"/>
      <c r="OKN7" s="226"/>
      <c r="OKO7" s="226"/>
      <c r="OKP7" s="226"/>
      <c r="OKQ7" s="226"/>
      <c r="OKR7" s="226"/>
      <c r="OKS7" s="226"/>
      <c r="OKT7" s="226"/>
      <c r="OKU7" s="226"/>
      <c r="OKV7" s="226"/>
      <c r="OKW7" s="226"/>
      <c r="OKX7" s="226"/>
      <c r="OKY7" s="226"/>
      <c r="OKZ7" s="226"/>
      <c r="OLA7" s="226"/>
      <c r="OLB7" s="226"/>
      <c r="OLC7" s="226"/>
      <c r="OLD7" s="226"/>
      <c r="OLE7" s="226"/>
      <c r="OLF7" s="226"/>
      <c r="OLG7" s="226"/>
      <c r="OLH7" s="226"/>
      <c r="OLI7" s="226"/>
      <c r="OLJ7" s="226"/>
      <c r="OLK7" s="226"/>
      <c r="OLL7" s="226"/>
      <c r="OLM7" s="226"/>
      <c r="OLN7" s="226"/>
      <c r="OLO7" s="226"/>
      <c r="OLP7" s="226"/>
      <c r="OLQ7" s="226"/>
      <c r="OLR7" s="226"/>
      <c r="OLS7" s="226"/>
      <c r="OLT7" s="226"/>
      <c r="OLU7" s="226"/>
      <c r="OLV7" s="226"/>
      <c r="OLW7" s="226"/>
      <c r="OLX7" s="226"/>
      <c r="OLY7" s="226"/>
      <c r="OLZ7" s="226"/>
      <c r="OMA7" s="226"/>
      <c r="OMB7" s="226"/>
      <c r="OMC7" s="226"/>
      <c r="OMD7" s="226"/>
      <c r="OME7" s="226"/>
      <c r="OMF7" s="226"/>
      <c r="OMG7" s="226"/>
      <c r="OMH7" s="226"/>
      <c r="OMI7" s="226"/>
      <c r="OMJ7" s="226"/>
      <c r="OMK7" s="226"/>
      <c r="OML7" s="226"/>
      <c r="OMM7" s="226"/>
      <c r="OMN7" s="226"/>
      <c r="OMO7" s="226"/>
      <c r="OMP7" s="226"/>
      <c r="OMQ7" s="226"/>
      <c r="OMR7" s="226"/>
      <c r="OMS7" s="226"/>
      <c r="OMT7" s="226"/>
      <c r="OMU7" s="226"/>
      <c r="OMV7" s="226"/>
      <c r="OMW7" s="226"/>
      <c r="OMX7" s="226"/>
      <c r="OMY7" s="226"/>
      <c r="OMZ7" s="226"/>
      <c r="ONA7" s="226"/>
      <c r="ONB7" s="226"/>
      <c r="ONC7" s="226"/>
      <c r="OND7" s="226"/>
      <c r="ONE7" s="226"/>
      <c r="ONF7" s="226"/>
      <c r="ONG7" s="226"/>
      <c r="ONH7" s="226"/>
      <c r="ONI7" s="226"/>
      <c r="ONJ7" s="226"/>
      <c r="ONK7" s="226"/>
      <c r="ONL7" s="226"/>
      <c r="ONM7" s="226"/>
      <c r="ONN7" s="226"/>
      <c r="ONO7" s="226"/>
      <c r="ONP7" s="226"/>
      <c r="ONQ7" s="226"/>
      <c r="ONR7" s="226"/>
      <c r="ONS7" s="226"/>
      <c r="ONT7" s="226"/>
      <c r="ONU7" s="226"/>
      <c r="ONV7" s="226"/>
      <c r="ONW7" s="226"/>
      <c r="ONX7" s="226"/>
      <c r="ONY7" s="226"/>
      <c r="ONZ7" s="226"/>
      <c r="OOA7" s="226"/>
      <c r="OOB7" s="226"/>
      <c r="OOC7" s="226"/>
      <c r="OOD7" s="226"/>
      <c r="OOE7" s="226"/>
      <c r="OOF7" s="226"/>
      <c r="OOG7" s="226"/>
      <c r="OOH7" s="226"/>
      <c r="OOI7" s="226"/>
      <c r="OOJ7" s="226"/>
      <c r="OOK7" s="226"/>
      <c r="OOL7" s="226"/>
      <c r="OOM7" s="226"/>
      <c r="OON7" s="226"/>
      <c r="OOO7" s="226"/>
      <c r="OOP7" s="226"/>
      <c r="OOQ7" s="226"/>
      <c r="OOR7" s="226"/>
      <c r="OOS7" s="226"/>
      <c r="OOT7" s="226"/>
      <c r="OOU7" s="226"/>
      <c r="OOV7" s="226"/>
      <c r="OOW7" s="226"/>
      <c r="OOX7" s="226"/>
      <c r="OOY7" s="226"/>
      <c r="OOZ7" s="226"/>
      <c r="OPA7" s="226"/>
      <c r="OPB7" s="226"/>
      <c r="OPC7" s="226"/>
      <c r="OPD7" s="226"/>
      <c r="OPE7" s="226"/>
      <c r="OPF7" s="226"/>
      <c r="OPG7" s="226"/>
      <c r="OPH7" s="226"/>
      <c r="OPI7" s="226"/>
      <c r="OPJ7" s="226"/>
      <c r="OPK7" s="226"/>
      <c r="OPL7" s="226"/>
      <c r="OPM7" s="226"/>
      <c r="OPN7" s="226"/>
      <c r="OPO7" s="226"/>
      <c r="OPP7" s="226"/>
      <c r="OPQ7" s="226"/>
      <c r="OPR7" s="226"/>
      <c r="OPS7" s="226"/>
      <c r="OPT7" s="226"/>
      <c r="OPU7" s="226"/>
      <c r="OPV7" s="226"/>
      <c r="OPW7" s="226"/>
      <c r="OPX7" s="226"/>
      <c r="OPY7" s="226"/>
      <c r="OPZ7" s="226"/>
      <c r="OQA7" s="226"/>
      <c r="OQB7" s="226"/>
      <c r="OQC7" s="226"/>
      <c r="OQD7" s="226"/>
      <c r="OQE7" s="226"/>
      <c r="OQF7" s="226"/>
      <c r="OQG7" s="226"/>
      <c r="OQH7" s="226"/>
      <c r="OQI7" s="226"/>
      <c r="OQJ7" s="226"/>
      <c r="OQK7" s="226"/>
      <c r="OQL7" s="226"/>
      <c r="OQM7" s="226"/>
      <c r="OQN7" s="226"/>
      <c r="OQO7" s="226"/>
      <c r="OQP7" s="226"/>
      <c r="OQQ7" s="226"/>
      <c r="OQR7" s="226"/>
      <c r="OQS7" s="226"/>
      <c r="OQT7" s="226"/>
      <c r="OQU7" s="226"/>
      <c r="OQV7" s="226"/>
      <c r="OQW7" s="226"/>
      <c r="OQX7" s="226"/>
      <c r="OQY7" s="226"/>
      <c r="OQZ7" s="226"/>
      <c r="ORA7" s="226"/>
      <c r="ORB7" s="226"/>
      <c r="ORC7" s="226"/>
      <c r="ORD7" s="226"/>
      <c r="ORE7" s="226"/>
      <c r="ORF7" s="226"/>
      <c r="ORG7" s="226"/>
      <c r="ORH7" s="226"/>
      <c r="ORI7" s="226"/>
      <c r="ORJ7" s="226"/>
      <c r="ORK7" s="226"/>
      <c r="ORL7" s="226"/>
      <c r="ORM7" s="226"/>
      <c r="ORN7" s="226"/>
      <c r="ORO7" s="226"/>
      <c r="ORP7" s="226"/>
      <c r="ORQ7" s="226"/>
      <c r="ORR7" s="226"/>
      <c r="ORS7" s="226"/>
      <c r="ORT7" s="226"/>
      <c r="ORU7" s="226"/>
      <c r="ORV7" s="226"/>
      <c r="ORW7" s="226"/>
      <c r="ORX7" s="226"/>
      <c r="ORY7" s="226"/>
      <c r="ORZ7" s="226"/>
      <c r="OSA7" s="226"/>
      <c r="OSB7" s="226"/>
      <c r="OSC7" s="226"/>
      <c r="OSD7" s="226"/>
      <c r="OSE7" s="226"/>
      <c r="OSF7" s="226"/>
      <c r="OSG7" s="226"/>
      <c r="OSH7" s="226"/>
      <c r="OSI7" s="226"/>
      <c r="OSJ7" s="226"/>
      <c r="OSK7" s="226"/>
      <c r="OSL7" s="226"/>
      <c r="OSM7" s="226"/>
      <c r="OSN7" s="226"/>
      <c r="OSO7" s="226"/>
      <c r="OSP7" s="226"/>
      <c r="OSQ7" s="226"/>
      <c r="OSR7" s="226"/>
      <c r="OSS7" s="226"/>
      <c r="OST7" s="226"/>
      <c r="OSU7" s="226"/>
      <c r="OSV7" s="226"/>
      <c r="OSW7" s="226"/>
      <c r="OSX7" s="226"/>
      <c r="OSY7" s="226"/>
      <c r="OSZ7" s="226"/>
      <c r="OTA7" s="226"/>
      <c r="OTB7" s="226"/>
      <c r="OTC7" s="226"/>
      <c r="OTD7" s="226"/>
      <c r="OTE7" s="226"/>
      <c r="OTF7" s="226"/>
      <c r="OTG7" s="226"/>
      <c r="OTH7" s="226"/>
      <c r="OTI7" s="226"/>
      <c r="OTJ7" s="226"/>
      <c r="OTK7" s="226"/>
      <c r="OTL7" s="226"/>
      <c r="OTM7" s="226"/>
      <c r="OTN7" s="226"/>
      <c r="OTO7" s="226"/>
      <c r="OTP7" s="226"/>
      <c r="OTQ7" s="226"/>
      <c r="OTR7" s="226"/>
      <c r="OTS7" s="226"/>
      <c r="OTT7" s="226"/>
      <c r="OTU7" s="226"/>
      <c r="OTV7" s="226"/>
      <c r="OTW7" s="226"/>
      <c r="OTX7" s="226"/>
      <c r="OTY7" s="226"/>
      <c r="OTZ7" s="226"/>
      <c r="OUA7" s="226"/>
      <c r="OUB7" s="226"/>
      <c r="OUC7" s="226"/>
      <c r="OUD7" s="226"/>
      <c r="OUE7" s="226"/>
      <c r="OUF7" s="226"/>
      <c r="OUG7" s="226"/>
      <c r="OUH7" s="226"/>
      <c r="OUI7" s="226"/>
      <c r="OUJ7" s="226"/>
      <c r="OUK7" s="226"/>
      <c r="OUL7" s="226"/>
      <c r="OUM7" s="226"/>
      <c r="OUN7" s="226"/>
      <c r="OUO7" s="226"/>
      <c r="OUP7" s="226"/>
      <c r="OUQ7" s="226"/>
      <c r="OUR7" s="226"/>
      <c r="OUS7" s="226"/>
      <c r="OUT7" s="226"/>
      <c r="OUU7" s="226"/>
      <c r="OUV7" s="226"/>
      <c r="OUW7" s="226"/>
      <c r="OUX7" s="226"/>
      <c r="OUY7" s="226"/>
      <c r="OUZ7" s="226"/>
      <c r="OVA7" s="226"/>
      <c r="OVB7" s="226"/>
      <c r="OVC7" s="226"/>
      <c r="OVD7" s="226"/>
      <c r="OVE7" s="226"/>
      <c r="OVF7" s="226"/>
      <c r="OVG7" s="226"/>
      <c r="OVH7" s="226"/>
      <c r="OVI7" s="226"/>
      <c r="OVJ7" s="226"/>
      <c r="OVK7" s="226"/>
      <c r="OVL7" s="226"/>
      <c r="OVM7" s="226"/>
      <c r="OVN7" s="226"/>
      <c r="OVO7" s="226"/>
      <c r="OVP7" s="226"/>
      <c r="OVQ7" s="226"/>
      <c r="OVR7" s="226"/>
      <c r="OVS7" s="226"/>
      <c r="OVT7" s="226"/>
      <c r="OVU7" s="226"/>
      <c r="OVV7" s="226"/>
      <c r="OVW7" s="226"/>
      <c r="OVX7" s="226"/>
      <c r="OVY7" s="226"/>
      <c r="OVZ7" s="226"/>
      <c r="OWA7" s="226"/>
      <c r="OWB7" s="226"/>
      <c r="OWC7" s="226"/>
      <c r="OWD7" s="226"/>
      <c r="OWE7" s="226"/>
      <c r="OWF7" s="226"/>
      <c r="OWG7" s="226"/>
      <c r="OWH7" s="226"/>
      <c r="OWI7" s="226"/>
      <c r="OWJ7" s="226"/>
      <c r="OWK7" s="226"/>
      <c r="OWL7" s="226"/>
      <c r="OWM7" s="226"/>
      <c r="OWN7" s="226"/>
      <c r="OWO7" s="226"/>
      <c r="OWP7" s="226"/>
      <c r="OWQ7" s="226"/>
      <c r="OWR7" s="226"/>
      <c r="OWS7" s="226"/>
      <c r="OWT7" s="226"/>
      <c r="OWU7" s="226"/>
      <c r="OWV7" s="226"/>
      <c r="OWW7" s="226"/>
      <c r="OWX7" s="226"/>
      <c r="OWY7" s="226"/>
      <c r="OWZ7" s="226"/>
      <c r="OXA7" s="226"/>
      <c r="OXB7" s="226"/>
      <c r="OXC7" s="226"/>
      <c r="OXD7" s="226"/>
      <c r="OXE7" s="226"/>
      <c r="OXF7" s="226"/>
      <c r="OXG7" s="226"/>
      <c r="OXH7" s="226"/>
      <c r="OXI7" s="226"/>
      <c r="OXJ7" s="226"/>
      <c r="OXK7" s="226"/>
      <c r="OXL7" s="226"/>
      <c r="OXM7" s="226"/>
      <c r="OXN7" s="226"/>
      <c r="OXO7" s="226"/>
      <c r="OXP7" s="226"/>
      <c r="OXQ7" s="226"/>
      <c r="OXR7" s="226"/>
      <c r="OXS7" s="226"/>
      <c r="OXT7" s="226"/>
      <c r="OXU7" s="226"/>
      <c r="OXV7" s="226"/>
      <c r="OXW7" s="226"/>
      <c r="OXX7" s="226"/>
      <c r="OXY7" s="226"/>
      <c r="OXZ7" s="226"/>
      <c r="OYA7" s="226"/>
      <c r="OYB7" s="226"/>
      <c r="OYC7" s="226"/>
      <c r="OYD7" s="226"/>
      <c r="OYE7" s="226"/>
      <c r="OYF7" s="226"/>
      <c r="OYG7" s="226"/>
      <c r="OYH7" s="226"/>
      <c r="OYI7" s="226"/>
      <c r="OYJ7" s="226"/>
      <c r="OYK7" s="226"/>
      <c r="OYL7" s="226"/>
      <c r="OYM7" s="226"/>
      <c r="OYN7" s="226"/>
      <c r="OYO7" s="226"/>
      <c r="OYP7" s="226"/>
      <c r="OYQ7" s="226"/>
      <c r="OYR7" s="226"/>
      <c r="OYS7" s="226"/>
      <c r="OYT7" s="226"/>
      <c r="OYU7" s="226"/>
      <c r="OYV7" s="226"/>
      <c r="OYW7" s="226"/>
      <c r="OYX7" s="226"/>
      <c r="OYY7" s="226"/>
      <c r="OYZ7" s="226"/>
      <c r="OZA7" s="226"/>
      <c r="OZB7" s="226"/>
      <c r="OZC7" s="226"/>
      <c r="OZD7" s="226"/>
      <c r="OZE7" s="226"/>
      <c r="OZF7" s="226"/>
      <c r="OZG7" s="226"/>
      <c r="OZH7" s="226"/>
      <c r="OZI7" s="226"/>
      <c r="OZJ7" s="226"/>
      <c r="OZK7" s="226"/>
      <c r="OZL7" s="226"/>
      <c r="OZM7" s="226"/>
      <c r="OZN7" s="226"/>
      <c r="OZO7" s="226"/>
      <c r="OZP7" s="226"/>
      <c r="OZQ7" s="226"/>
      <c r="OZR7" s="226"/>
      <c r="OZS7" s="226"/>
      <c r="OZT7" s="226"/>
      <c r="OZU7" s="226"/>
      <c r="OZV7" s="226"/>
      <c r="OZW7" s="226"/>
      <c r="OZX7" s="226"/>
      <c r="OZY7" s="226"/>
      <c r="OZZ7" s="226"/>
      <c r="PAA7" s="226"/>
      <c r="PAB7" s="226"/>
      <c r="PAC7" s="226"/>
      <c r="PAD7" s="226"/>
      <c r="PAE7" s="226"/>
      <c r="PAF7" s="226"/>
      <c r="PAG7" s="226"/>
      <c r="PAH7" s="226"/>
      <c r="PAI7" s="226"/>
      <c r="PAJ7" s="226"/>
      <c r="PAK7" s="226"/>
      <c r="PAL7" s="226"/>
      <c r="PAM7" s="226"/>
      <c r="PAN7" s="226"/>
      <c r="PAO7" s="226"/>
      <c r="PAP7" s="226"/>
      <c r="PAQ7" s="226"/>
      <c r="PAR7" s="226"/>
      <c r="PAS7" s="226"/>
      <c r="PAT7" s="226"/>
      <c r="PAU7" s="226"/>
      <c r="PAV7" s="226"/>
      <c r="PAW7" s="226"/>
      <c r="PAX7" s="226"/>
      <c r="PAY7" s="226"/>
      <c r="PAZ7" s="226"/>
      <c r="PBA7" s="226"/>
      <c r="PBB7" s="226"/>
      <c r="PBC7" s="226"/>
      <c r="PBD7" s="226"/>
      <c r="PBE7" s="226"/>
      <c r="PBF7" s="226"/>
      <c r="PBG7" s="226"/>
      <c r="PBH7" s="226"/>
      <c r="PBI7" s="226"/>
      <c r="PBJ7" s="226"/>
      <c r="PBK7" s="226"/>
      <c r="PBL7" s="226"/>
      <c r="PBM7" s="226"/>
      <c r="PBN7" s="226"/>
      <c r="PBO7" s="226"/>
      <c r="PBP7" s="226"/>
      <c r="PBQ7" s="226"/>
      <c r="PBR7" s="226"/>
      <c r="PBS7" s="226"/>
      <c r="PBT7" s="226"/>
      <c r="PBU7" s="226"/>
      <c r="PBV7" s="226"/>
      <c r="PBW7" s="226"/>
      <c r="PBX7" s="226"/>
      <c r="PBY7" s="226"/>
      <c r="PBZ7" s="226"/>
      <c r="PCA7" s="226"/>
      <c r="PCB7" s="226"/>
      <c r="PCC7" s="226"/>
      <c r="PCD7" s="226"/>
      <c r="PCE7" s="226"/>
      <c r="PCF7" s="226"/>
      <c r="PCG7" s="226"/>
      <c r="PCH7" s="226"/>
      <c r="PCI7" s="226"/>
      <c r="PCJ7" s="226"/>
      <c r="PCK7" s="226"/>
      <c r="PCL7" s="226"/>
      <c r="PCM7" s="226"/>
      <c r="PCN7" s="226"/>
      <c r="PCO7" s="226"/>
      <c r="PCP7" s="226"/>
      <c r="PCQ7" s="226"/>
      <c r="PCR7" s="226"/>
      <c r="PCS7" s="226"/>
      <c r="PCT7" s="226"/>
      <c r="PCU7" s="226"/>
      <c r="PCV7" s="226"/>
      <c r="PCW7" s="226"/>
      <c r="PCX7" s="226"/>
      <c r="PCY7" s="226"/>
      <c r="PCZ7" s="226"/>
      <c r="PDA7" s="226"/>
      <c r="PDB7" s="226"/>
      <c r="PDC7" s="226"/>
      <c r="PDD7" s="226"/>
      <c r="PDE7" s="226"/>
      <c r="PDF7" s="226"/>
      <c r="PDG7" s="226"/>
      <c r="PDH7" s="226"/>
      <c r="PDI7" s="226"/>
      <c r="PDJ7" s="226"/>
      <c r="PDK7" s="226"/>
      <c r="PDL7" s="226"/>
      <c r="PDM7" s="226"/>
      <c r="PDN7" s="226"/>
      <c r="PDO7" s="226"/>
      <c r="PDP7" s="226"/>
      <c r="PDQ7" s="226"/>
      <c r="PDR7" s="226"/>
      <c r="PDS7" s="226"/>
      <c r="PDT7" s="226"/>
      <c r="PDU7" s="226"/>
      <c r="PDV7" s="226"/>
      <c r="PDW7" s="226"/>
      <c r="PDX7" s="226"/>
      <c r="PDY7" s="226"/>
      <c r="PDZ7" s="226"/>
      <c r="PEA7" s="226"/>
      <c r="PEB7" s="226"/>
      <c r="PEC7" s="226"/>
      <c r="PED7" s="226"/>
      <c r="PEE7" s="226"/>
      <c r="PEF7" s="226"/>
      <c r="PEG7" s="226"/>
      <c r="PEH7" s="226"/>
      <c r="PEI7" s="226"/>
      <c r="PEJ7" s="226"/>
      <c r="PEK7" s="226"/>
      <c r="PEL7" s="226"/>
      <c r="PEM7" s="226"/>
      <c r="PEN7" s="226"/>
      <c r="PEO7" s="226"/>
      <c r="PEP7" s="226"/>
      <c r="PEQ7" s="226"/>
      <c r="PER7" s="226"/>
      <c r="PES7" s="226"/>
      <c r="PET7" s="226"/>
      <c r="PEU7" s="226"/>
      <c r="PEV7" s="226"/>
      <c r="PEW7" s="226"/>
      <c r="PEX7" s="226"/>
      <c r="PEY7" s="226"/>
      <c r="PEZ7" s="226"/>
      <c r="PFA7" s="226"/>
      <c r="PFB7" s="226"/>
      <c r="PFC7" s="226"/>
      <c r="PFD7" s="226"/>
      <c r="PFE7" s="226"/>
      <c r="PFF7" s="226"/>
      <c r="PFG7" s="226"/>
      <c r="PFH7" s="226"/>
      <c r="PFI7" s="226"/>
      <c r="PFJ7" s="226"/>
      <c r="PFK7" s="226"/>
      <c r="PFL7" s="226"/>
      <c r="PFM7" s="226"/>
      <c r="PFN7" s="226"/>
      <c r="PFO7" s="226"/>
      <c r="PFP7" s="226"/>
      <c r="PFQ7" s="226"/>
      <c r="PFR7" s="226"/>
      <c r="PFS7" s="226"/>
      <c r="PFT7" s="226"/>
      <c r="PFU7" s="226"/>
      <c r="PFV7" s="226"/>
      <c r="PFW7" s="226"/>
      <c r="PFX7" s="226"/>
      <c r="PFY7" s="226"/>
      <c r="PFZ7" s="226"/>
      <c r="PGA7" s="226"/>
      <c r="PGB7" s="226"/>
      <c r="PGC7" s="226"/>
      <c r="PGD7" s="226"/>
      <c r="PGE7" s="226"/>
      <c r="PGF7" s="226"/>
      <c r="PGG7" s="226"/>
      <c r="PGH7" s="226"/>
      <c r="PGI7" s="226"/>
      <c r="PGJ7" s="226"/>
      <c r="PGK7" s="226"/>
      <c r="PGL7" s="226"/>
      <c r="PGM7" s="226"/>
      <c r="PGN7" s="226"/>
      <c r="PGO7" s="226"/>
      <c r="PGP7" s="226"/>
      <c r="PGQ7" s="226"/>
      <c r="PGR7" s="226"/>
      <c r="PGS7" s="226"/>
      <c r="PGT7" s="226"/>
      <c r="PGU7" s="226"/>
      <c r="PGV7" s="226"/>
      <c r="PGW7" s="226"/>
      <c r="PGX7" s="226"/>
      <c r="PGY7" s="226"/>
      <c r="PGZ7" s="226"/>
      <c r="PHA7" s="226"/>
      <c r="PHB7" s="226"/>
      <c r="PHC7" s="226"/>
      <c r="PHD7" s="226"/>
      <c r="PHE7" s="226"/>
      <c r="PHF7" s="226"/>
      <c r="PHG7" s="226"/>
      <c r="PHH7" s="226"/>
      <c r="PHI7" s="226"/>
      <c r="PHJ7" s="226"/>
      <c r="PHK7" s="226"/>
      <c r="PHL7" s="226"/>
      <c r="PHM7" s="226"/>
      <c r="PHN7" s="226"/>
      <c r="PHO7" s="226"/>
      <c r="PHP7" s="226"/>
      <c r="PHQ7" s="226"/>
      <c r="PHR7" s="226"/>
      <c r="PHS7" s="226"/>
      <c r="PHT7" s="226"/>
      <c r="PHU7" s="226"/>
      <c r="PHV7" s="226"/>
      <c r="PHW7" s="226"/>
      <c r="PHX7" s="226"/>
      <c r="PHY7" s="226"/>
      <c r="PHZ7" s="226"/>
      <c r="PIA7" s="226"/>
      <c r="PIB7" s="226"/>
      <c r="PIC7" s="226"/>
      <c r="PID7" s="226"/>
      <c r="PIE7" s="226"/>
      <c r="PIF7" s="226"/>
      <c r="PIG7" s="226"/>
      <c r="PIH7" s="226"/>
      <c r="PII7" s="226"/>
      <c r="PIJ7" s="226"/>
      <c r="PIK7" s="226"/>
      <c r="PIL7" s="226"/>
      <c r="PIM7" s="226"/>
      <c r="PIN7" s="226"/>
      <c r="PIO7" s="226"/>
      <c r="PIP7" s="226"/>
      <c r="PIQ7" s="226"/>
      <c r="PIR7" s="226"/>
      <c r="PIS7" s="226"/>
      <c r="PIT7" s="226"/>
      <c r="PIU7" s="226"/>
      <c r="PIV7" s="226"/>
      <c r="PIW7" s="226"/>
      <c r="PIX7" s="226"/>
      <c r="PIY7" s="226"/>
      <c r="PIZ7" s="226"/>
      <c r="PJA7" s="226"/>
      <c r="PJB7" s="226"/>
      <c r="PJC7" s="226"/>
      <c r="PJD7" s="226"/>
      <c r="PJE7" s="226"/>
      <c r="PJF7" s="226"/>
      <c r="PJG7" s="226"/>
      <c r="PJH7" s="226"/>
      <c r="PJI7" s="226"/>
      <c r="PJJ7" s="226"/>
      <c r="PJK7" s="226"/>
      <c r="PJL7" s="226"/>
      <c r="PJM7" s="226"/>
      <c r="PJN7" s="226"/>
      <c r="PJO7" s="226"/>
      <c r="PJP7" s="226"/>
      <c r="PJQ7" s="226"/>
      <c r="PJR7" s="226"/>
      <c r="PJS7" s="226"/>
      <c r="PJT7" s="226"/>
      <c r="PJU7" s="226"/>
      <c r="PJV7" s="226"/>
      <c r="PJW7" s="226"/>
      <c r="PJX7" s="226"/>
      <c r="PJY7" s="226"/>
      <c r="PJZ7" s="226"/>
      <c r="PKA7" s="226"/>
      <c r="PKB7" s="226"/>
      <c r="PKC7" s="226"/>
      <c r="PKD7" s="226"/>
      <c r="PKE7" s="226"/>
      <c r="PKF7" s="226"/>
      <c r="PKG7" s="226"/>
      <c r="PKH7" s="226"/>
      <c r="PKI7" s="226"/>
      <c r="PKJ7" s="226"/>
      <c r="PKK7" s="226"/>
      <c r="PKL7" s="226"/>
      <c r="PKM7" s="226"/>
      <c r="PKN7" s="226"/>
      <c r="PKO7" s="226"/>
      <c r="PKP7" s="226"/>
      <c r="PKQ7" s="226"/>
      <c r="PKR7" s="226"/>
      <c r="PKS7" s="226"/>
      <c r="PKT7" s="226"/>
      <c r="PKU7" s="226"/>
      <c r="PKV7" s="226"/>
      <c r="PKW7" s="226"/>
      <c r="PKX7" s="226"/>
      <c r="PKY7" s="226"/>
      <c r="PKZ7" s="226"/>
      <c r="PLA7" s="226"/>
      <c r="PLB7" s="226"/>
      <c r="PLC7" s="226"/>
      <c r="PLD7" s="226"/>
      <c r="PLE7" s="226"/>
      <c r="PLF7" s="226"/>
      <c r="PLG7" s="226"/>
      <c r="PLH7" s="226"/>
      <c r="PLI7" s="226"/>
      <c r="PLJ7" s="226"/>
      <c r="PLK7" s="226"/>
      <c r="PLL7" s="226"/>
      <c r="PLM7" s="226"/>
      <c r="PLN7" s="226"/>
      <c r="PLO7" s="226"/>
      <c r="PLP7" s="226"/>
      <c r="PLQ7" s="226"/>
      <c r="PLR7" s="226"/>
      <c r="PLS7" s="226"/>
      <c r="PLT7" s="226"/>
      <c r="PLU7" s="226"/>
      <c r="PLV7" s="226"/>
      <c r="PLW7" s="226"/>
      <c r="PLX7" s="226"/>
      <c r="PLY7" s="226"/>
      <c r="PLZ7" s="226"/>
      <c r="PMA7" s="226"/>
      <c r="PMB7" s="226"/>
      <c r="PMC7" s="226"/>
      <c r="PMD7" s="226"/>
      <c r="PME7" s="226"/>
      <c r="PMF7" s="226"/>
      <c r="PMG7" s="226"/>
      <c r="PMH7" s="226"/>
      <c r="PMI7" s="226"/>
      <c r="PMJ7" s="226"/>
      <c r="PMK7" s="226"/>
      <c r="PML7" s="226"/>
      <c r="PMM7" s="226"/>
      <c r="PMN7" s="226"/>
      <c r="PMO7" s="226"/>
      <c r="PMP7" s="226"/>
      <c r="PMQ7" s="226"/>
      <c r="PMR7" s="226"/>
      <c r="PMS7" s="226"/>
      <c r="PMT7" s="226"/>
      <c r="PMU7" s="226"/>
      <c r="PMV7" s="226"/>
      <c r="PMW7" s="226"/>
      <c r="PMX7" s="226"/>
      <c r="PMY7" s="226"/>
      <c r="PMZ7" s="226"/>
      <c r="PNA7" s="226"/>
      <c r="PNB7" s="226"/>
      <c r="PNC7" s="226"/>
      <c r="PND7" s="226"/>
      <c r="PNE7" s="226"/>
      <c r="PNF7" s="226"/>
      <c r="PNG7" s="226"/>
      <c r="PNH7" s="226"/>
      <c r="PNI7" s="226"/>
      <c r="PNJ7" s="226"/>
      <c r="PNK7" s="226"/>
      <c r="PNL7" s="226"/>
      <c r="PNM7" s="226"/>
      <c r="PNN7" s="226"/>
      <c r="PNO7" s="226"/>
      <c r="PNP7" s="226"/>
      <c r="PNQ7" s="226"/>
      <c r="PNR7" s="226"/>
      <c r="PNS7" s="226"/>
      <c r="PNT7" s="226"/>
      <c r="PNU7" s="226"/>
      <c r="PNV7" s="226"/>
      <c r="PNW7" s="226"/>
      <c r="PNX7" s="226"/>
      <c r="PNY7" s="226"/>
      <c r="PNZ7" s="226"/>
      <c r="POA7" s="226"/>
      <c r="POB7" s="226"/>
      <c r="POC7" s="226"/>
      <c r="POD7" s="226"/>
      <c r="POE7" s="226"/>
      <c r="POF7" s="226"/>
      <c r="POG7" s="226"/>
      <c r="POH7" s="226"/>
      <c r="POI7" s="226"/>
      <c r="POJ7" s="226"/>
      <c r="POK7" s="226"/>
      <c r="POL7" s="226"/>
      <c r="POM7" s="226"/>
      <c r="PON7" s="226"/>
      <c r="POO7" s="226"/>
      <c r="POP7" s="226"/>
      <c r="POQ7" s="226"/>
      <c r="POR7" s="226"/>
      <c r="POS7" s="226"/>
      <c r="POT7" s="226"/>
      <c r="POU7" s="226"/>
      <c r="POV7" s="226"/>
      <c r="POW7" s="226"/>
      <c r="POX7" s="226"/>
      <c r="POY7" s="226"/>
      <c r="POZ7" s="226"/>
      <c r="PPA7" s="226"/>
      <c r="PPB7" s="226"/>
      <c r="PPC7" s="226"/>
      <c r="PPD7" s="226"/>
      <c r="PPE7" s="226"/>
      <c r="PPF7" s="226"/>
      <c r="PPG7" s="226"/>
      <c r="PPH7" s="226"/>
      <c r="PPI7" s="226"/>
      <c r="PPJ7" s="226"/>
      <c r="PPK7" s="226"/>
      <c r="PPL7" s="226"/>
      <c r="PPM7" s="226"/>
      <c r="PPN7" s="226"/>
      <c r="PPO7" s="226"/>
      <c r="PPP7" s="226"/>
      <c r="PPQ7" s="226"/>
      <c r="PPR7" s="226"/>
      <c r="PPS7" s="226"/>
      <c r="PPT7" s="226"/>
      <c r="PPU7" s="226"/>
      <c r="PPV7" s="226"/>
      <c r="PPW7" s="226"/>
      <c r="PPX7" s="226"/>
      <c r="PPY7" s="226"/>
      <c r="PPZ7" s="226"/>
      <c r="PQA7" s="226"/>
      <c r="PQB7" s="226"/>
      <c r="PQC7" s="226"/>
      <c r="PQD7" s="226"/>
      <c r="PQE7" s="226"/>
      <c r="PQF7" s="226"/>
      <c r="PQG7" s="226"/>
      <c r="PQH7" s="226"/>
      <c r="PQI7" s="226"/>
      <c r="PQJ7" s="226"/>
      <c r="PQK7" s="226"/>
      <c r="PQL7" s="226"/>
      <c r="PQM7" s="226"/>
      <c r="PQN7" s="226"/>
      <c r="PQO7" s="226"/>
      <c r="PQP7" s="226"/>
      <c r="PQQ7" s="226"/>
      <c r="PQR7" s="226"/>
      <c r="PQS7" s="226"/>
      <c r="PQT7" s="226"/>
      <c r="PQU7" s="226"/>
      <c r="PQV7" s="226"/>
      <c r="PQW7" s="226"/>
      <c r="PQX7" s="226"/>
      <c r="PQY7" s="226"/>
      <c r="PQZ7" s="226"/>
      <c r="PRA7" s="226"/>
      <c r="PRB7" s="226"/>
      <c r="PRC7" s="226"/>
      <c r="PRD7" s="226"/>
      <c r="PRE7" s="226"/>
      <c r="PRF7" s="226"/>
      <c r="PRG7" s="226"/>
      <c r="PRH7" s="226"/>
      <c r="PRI7" s="226"/>
      <c r="PRJ7" s="226"/>
      <c r="PRK7" s="226"/>
      <c r="PRL7" s="226"/>
      <c r="PRM7" s="226"/>
      <c r="PRN7" s="226"/>
      <c r="PRO7" s="226"/>
      <c r="PRP7" s="226"/>
      <c r="PRQ7" s="226"/>
      <c r="PRR7" s="226"/>
      <c r="PRS7" s="226"/>
      <c r="PRT7" s="226"/>
      <c r="PRU7" s="226"/>
      <c r="PRV7" s="226"/>
      <c r="PRW7" s="226"/>
      <c r="PRX7" s="226"/>
      <c r="PRY7" s="226"/>
      <c r="PRZ7" s="226"/>
      <c r="PSA7" s="226"/>
      <c r="PSB7" s="226"/>
      <c r="PSC7" s="226"/>
      <c r="PSD7" s="226"/>
      <c r="PSE7" s="226"/>
      <c r="PSF7" s="226"/>
      <c r="PSG7" s="226"/>
      <c r="PSH7" s="226"/>
      <c r="PSI7" s="226"/>
      <c r="PSJ7" s="226"/>
      <c r="PSK7" s="226"/>
      <c r="PSL7" s="226"/>
      <c r="PSM7" s="226"/>
      <c r="PSN7" s="226"/>
      <c r="PSO7" s="226"/>
      <c r="PSP7" s="226"/>
      <c r="PSQ7" s="226"/>
      <c r="PSR7" s="226"/>
      <c r="PSS7" s="226"/>
      <c r="PST7" s="226"/>
      <c r="PSU7" s="226"/>
      <c r="PSV7" s="226"/>
      <c r="PSW7" s="226"/>
      <c r="PSX7" s="226"/>
      <c r="PSY7" s="226"/>
      <c r="PSZ7" s="226"/>
      <c r="PTA7" s="226"/>
      <c r="PTB7" s="226"/>
      <c r="PTC7" s="226"/>
      <c r="PTD7" s="226"/>
      <c r="PTE7" s="226"/>
      <c r="PTF7" s="226"/>
      <c r="PTG7" s="226"/>
      <c r="PTH7" s="226"/>
      <c r="PTI7" s="226"/>
      <c r="PTJ7" s="226"/>
      <c r="PTK7" s="226"/>
      <c r="PTL7" s="226"/>
      <c r="PTM7" s="226"/>
      <c r="PTN7" s="226"/>
      <c r="PTO7" s="226"/>
      <c r="PTP7" s="226"/>
      <c r="PTQ7" s="226"/>
      <c r="PTR7" s="226"/>
      <c r="PTS7" s="226"/>
      <c r="PTT7" s="226"/>
      <c r="PTU7" s="226"/>
      <c r="PTV7" s="226"/>
      <c r="PTW7" s="226"/>
      <c r="PTX7" s="226"/>
      <c r="PTY7" s="226"/>
      <c r="PTZ7" s="226"/>
      <c r="PUA7" s="226"/>
      <c r="PUB7" s="226"/>
      <c r="PUC7" s="226"/>
      <c r="PUD7" s="226"/>
      <c r="PUE7" s="226"/>
      <c r="PUF7" s="226"/>
      <c r="PUG7" s="226"/>
      <c r="PUH7" s="226"/>
      <c r="PUI7" s="226"/>
      <c r="PUJ7" s="226"/>
      <c r="PUK7" s="226"/>
      <c r="PUL7" s="226"/>
      <c r="PUM7" s="226"/>
      <c r="PUN7" s="226"/>
      <c r="PUO7" s="226"/>
      <c r="PUP7" s="226"/>
      <c r="PUQ7" s="226"/>
      <c r="PUR7" s="226"/>
      <c r="PUS7" s="226"/>
      <c r="PUT7" s="226"/>
      <c r="PUU7" s="226"/>
      <c r="PUV7" s="226"/>
      <c r="PUW7" s="226"/>
      <c r="PUX7" s="226"/>
      <c r="PUY7" s="226"/>
      <c r="PUZ7" s="226"/>
      <c r="PVA7" s="226"/>
      <c r="PVB7" s="226"/>
      <c r="PVC7" s="226"/>
      <c r="PVD7" s="226"/>
      <c r="PVE7" s="226"/>
      <c r="PVF7" s="226"/>
      <c r="PVG7" s="226"/>
      <c r="PVH7" s="226"/>
      <c r="PVI7" s="226"/>
      <c r="PVJ7" s="226"/>
      <c r="PVK7" s="226"/>
      <c r="PVL7" s="226"/>
      <c r="PVM7" s="226"/>
      <c r="PVN7" s="226"/>
      <c r="PVO7" s="226"/>
      <c r="PVP7" s="226"/>
      <c r="PVQ7" s="226"/>
      <c r="PVR7" s="226"/>
      <c r="PVS7" s="226"/>
      <c r="PVT7" s="226"/>
      <c r="PVU7" s="226"/>
      <c r="PVV7" s="226"/>
      <c r="PVW7" s="226"/>
      <c r="PVX7" s="226"/>
      <c r="PVY7" s="226"/>
      <c r="PVZ7" s="226"/>
      <c r="PWA7" s="226"/>
      <c r="PWB7" s="226"/>
      <c r="PWC7" s="226"/>
      <c r="PWD7" s="226"/>
      <c r="PWE7" s="226"/>
      <c r="PWF7" s="226"/>
      <c r="PWG7" s="226"/>
      <c r="PWH7" s="226"/>
      <c r="PWI7" s="226"/>
      <c r="PWJ7" s="226"/>
      <c r="PWK7" s="226"/>
      <c r="PWL7" s="226"/>
      <c r="PWM7" s="226"/>
      <c r="PWN7" s="226"/>
      <c r="PWO7" s="226"/>
      <c r="PWP7" s="226"/>
      <c r="PWQ7" s="226"/>
      <c r="PWR7" s="226"/>
      <c r="PWS7" s="226"/>
      <c r="PWT7" s="226"/>
      <c r="PWU7" s="226"/>
      <c r="PWV7" s="226"/>
      <c r="PWW7" s="226"/>
      <c r="PWX7" s="226"/>
      <c r="PWY7" s="226"/>
      <c r="PWZ7" s="226"/>
      <c r="PXA7" s="226"/>
      <c r="PXB7" s="226"/>
      <c r="PXC7" s="226"/>
      <c r="PXD7" s="226"/>
      <c r="PXE7" s="226"/>
      <c r="PXF7" s="226"/>
      <c r="PXG7" s="226"/>
      <c r="PXH7" s="226"/>
      <c r="PXI7" s="226"/>
      <c r="PXJ7" s="226"/>
      <c r="PXK7" s="226"/>
      <c r="PXL7" s="226"/>
      <c r="PXM7" s="226"/>
      <c r="PXN7" s="226"/>
      <c r="PXO7" s="226"/>
      <c r="PXP7" s="226"/>
      <c r="PXQ7" s="226"/>
      <c r="PXR7" s="226"/>
      <c r="PXS7" s="226"/>
      <c r="PXT7" s="226"/>
      <c r="PXU7" s="226"/>
      <c r="PXV7" s="226"/>
      <c r="PXW7" s="226"/>
      <c r="PXX7" s="226"/>
      <c r="PXY7" s="226"/>
      <c r="PXZ7" s="226"/>
      <c r="PYA7" s="226"/>
      <c r="PYB7" s="226"/>
      <c r="PYC7" s="226"/>
      <c r="PYD7" s="226"/>
      <c r="PYE7" s="226"/>
      <c r="PYF7" s="226"/>
      <c r="PYG7" s="226"/>
      <c r="PYH7" s="226"/>
      <c r="PYI7" s="226"/>
      <c r="PYJ7" s="226"/>
      <c r="PYK7" s="226"/>
      <c r="PYL7" s="226"/>
      <c r="PYM7" s="226"/>
      <c r="PYN7" s="226"/>
      <c r="PYO7" s="226"/>
      <c r="PYP7" s="226"/>
      <c r="PYQ7" s="226"/>
      <c r="PYR7" s="226"/>
      <c r="PYS7" s="226"/>
      <c r="PYT7" s="226"/>
      <c r="PYU7" s="226"/>
      <c r="PYV7" s="226"/>
      <c r="PYW7" s="226"/>
      <c r="PYX7" s="226"/>
      <c r="PYY7" s="226"/>
      <c r="PYZ7" s="226"/>
      <c r="PZA7" s="226"/>
      <c r="PZB7" s="226"/>
      <c r="PZC7" s="226"/>
      <c r="PZD7" s="226"/>
      <c r="PZE7" s="226"/>
      <c r="PZF7" s="226"/>
      <c r="PZG7" s="226"/>
      <c r="PZH7" s="226"/>
      <c r="PZI7" s="226"/>
      <c r="PZJ7" s="226"/>
      <c r="PZK7" s="226"/>
      <c r="PZL7" s="226"/>
      <c r="PZM7" s="226"/>
      <c r="PZN7" s="226"/>
      <c r="PZO7" s="226"/>
      <c r="PZP7" s="226"/>
      <c r="PZQ7" s="226"/>
      <c r="PZR7" s="226"/>
      <c r="PZS7" s="226"/>
      <c r="PZT7" s="226"/>
      <c r="PZU7" s="226"/>
      <c r="PZV7" s="226"/>
      <c r="PZW7" s="226"/>
      <c r="PZX7" s="226"/>
      <c r="PZY7" s="226"/>
      <c r="PZZ7" s="226"/>
      <c r="QAA7" s="226"/>
      <c r="QAB7" s="226"/>
      <c r="QAC7" s="226"/>
      <c r="QAD7" s="226"/>
      <c r="QAE7" s="226"/>
      <c r="QAF7" s="226"/>
      <c r="QAG7" s="226"/>
      <c r="QAH7" s="226"/>
      <c r="QAI7" s="226"/>
      <c r="QAJ7" s="226"/>
      <c r="QAK7" s="226"/>
      <c r="QAL7" s="226"/>
      <c r="QAM7" s="226"/>
      <c r="QAN7" s="226"/>
      <c r="QAO7" s="226"/>
      <c r="QAP7" s="226"/>
      <c r="QAQ7" s="226"/>
      <c r="QAR7" s="226"/>
      <c r="QAS7" s="226"/>
      <c r="QAT7" s="226"/>
      <c r="QAU7" s="226"/>
      <c r="QAV7" s="226"/>
      <c r="QAW7" s="226"/>
      <c r="QAX7" s="226"/>
      <c r="QAY7" s="226"/>
      <c r="QAZ7" s="226"/>
      <c r="QBA7" s="226"/>
      <c r="QBB7" s="226"/>
      <c r="QBC7" s="226"/>
      <c r="QBD7" s="226"/>
      <c r="QBE7" s="226"/>
      <c r="QBF7" s="226"/>
      <c r="QBG7" s="226"/>
      <c r="QBH7" s="226"/>
      <c r="QBI7" s="226"/>
      <c r="QBJ7" s="226"/>
      <c r="QBK7" s="226"/>
      <c r="QBL7" s="226"/>
      <c r="QBM7" s="226"/>
      <c r="QBN7" s="226"/>
      <c r="QBO7" s="226"/>
      <c r="QBP7" s="226"/>
      <c r="QBQ7" s="226"/>
      <c r="QBR7" s="226"/>
      <c r="QBS7" s="226"/>
      <c r="QBT7" s="226"/>
      <c r="QBU7" s="226"/>
      <c r="QBV7" s="226"/>
      <c r="QBW7" s="226"/>
      <c r="QBX7" s="226"/>
      <c r="QBY7" s="226"/>
      <c r="QBZ7" s="226"/>
      <c r="QCA7" s="226"/>
      <c r="QCB7" s="226"/>
      <c r="QCC7" s="226"/>
      <c r="QCD7" s="226"/>
      <c r="QCE7" s="226"/>
      <c r="QCF7" s="226"/>
      <c r="QCG7" s="226"/>
      <c r="QCH7" s="226"/>
      <c r="QCI7" s="226"/>
      <c r="QCJ7" s="226"/>
      <c r="QCK7" s="226"/>
      <c r="QCL7" s="226"/>
      <c r="QCM7" s="226"/>
      <c r="QCN7" s="226"/>
      <c r="QCO7" s="226"/>
      <c r="QCP7" s="226"/>
      <c r="QCQ7" s="226"/>
      <c r="QCR7" s="226"/>
      <c r="QCS7" s="226"/>
      <c r="QCT7" s="226"/>
      <c r="QCU7" s="226"/>
      <c r="QCV7" s="226"/>
      <c r="QCW7" s="226"/>
      <c r="QCX7" s="226"/>
      <c r="QCY7" s="226"/>
      <c r="QCZ7" s="226"/>
      <c r="QDA7" s="226"/>
      <c r="QDB7" s="226"/>
      <c r="QDC7" s="226"/>
      <c r="QDD7" s="226"/>
      <c r="QDE7" s="226"/>
      <c r="QDF7" s="226"/>
      <c r="QDG7" s="226"/>
      <c r="QDH7" s="226"/>
      <c r="QDI7" s="226"/>
      <c r="QDJ7" s="226"/>
      <c r="QDK7" s="226"/>
      <c r="QDL7" s="226"/>
      <c r="QDM7" s="226"/>
      <c r="QDN7" s="226"/>
      <c r="QDO7" s="226"/>
      <c r="QDP7" s="226"/>
      <c r="QDQ7" s="226"/>
      <c r="QDR7" s="226"/>
      <c r="QDS7" s="226"/>
      <c r="QDT7" s="226"/>
      <c r="QDU7" s="226"/>
      <c r="QDV7" s="226"/>
      <c r="QDW7" s="226"/>
      <c r="QDX7" s="226"/>
      <c r="QDY7" s="226"/>
      <c r="QDZ7" s="226"/>
      <c r="QEA7" s="226"/>
      <c r="QEB7" s="226"/>
      <c r="QEC7" s="226"/>
      <c r="QED7" s="226"/>
      <c r="QEE7" s="226"/>
      <c r="QEF7" s="226"/>
      <c r="QEG7" s="226"/>
      <c r="QEH7" s="226"/>
      <c r="QEI7" s="226"/>
      <c r="QEJ7" s="226"/>
      <c r="QEK7" s="226"/>
      <c r="QEL7" s="226"/>
      <c r="QEM7" s="226"/>
      <c r="QEN7" s="226"/>
      <c r="QEO7" s="226"/>
      <c r="QEP7" s="226"/>
      <c r="QEQ7" s="226"/>
      <c r="QER7" s="226"/>
      <c r="QES7" s="226"/>
      <c r="QET7" s="226"/>
      <c r="QEU7" s="226"/>
      <c r="QEV7" s="226"/>
      <c r="QEW7" s="226"/>
      <c r="QEX7" s="226"/>
      <c r="QEY7" s="226"/>
      <c r="QEZ7" s="226"/>
      <c r="QFA7" s="226"/>
      <c r="QFB7" s="226"/>
      <c r="QFC7" s="226"/>
      <c r="QFD7" s="226"/>
      <c r="QFE7" s="226"/>
      <c r="QFF7" s="226"/>
      <c r="QFG7" s="226"/>
      <c r="QFH7" s="226"/>
      <c r="QFI7" s="226"/>
      <c r="QFJ7" s="226"/>
      <c r="QFK7" s="226"/>
      <c r="QFL7" s="226"/>
      <c r="QFM7" s="226"/>
      <c r="QFN7" s="226"/>
      <c r="QFO7" s="226"/>
      <c r="QFP7" s="226"/>
      <c r="QFQ7" s="226"/>
      <c r="QFR7" s="226"/>
      <c r="QFS7" s="226"/>
      <c r="QFT7" s="226"/>
      <c r="QFU7" s="226"/>
      <c r="QFV7" s="226"/>
      <c r="QFW7" s="226"/>
      <c r="QFX7" s="226"/>
      <c r="QFY7" s="226"/>
      <c r="QFZ7" s="226"/>
      <c r="QGA7" s="226"/>
      <c r="QGB7" s="226"/>
      <c r="QGC7" s="226"/>
      <c r="QGD7" s="226"/>
      <c r="QGE7" s="226"/>
      <c r="QGF7" s="226"/>
      <c r="QGG7" s="226"/>
      <c r="QGH7" s="226"/>
      <c r="QGI7" s="226"/>
      <c r="QGJ7" s="226"/>
      <c r="QGK7" s="226"/>
      <c r="QGL7" s="226"/>
      <c r="QGM7" s="226"/>
      <c r="QGN7" s="226"/>
      <c r="QGO7" s="226"/>
      <c r="QGP7" s="226"/>
      <c r="QGQ7" s="226"/>
      <c r="QGR7" s="226"/>
      <c r="QGS7" s="226"/>
      <c r="QGT7" s="226"/>
      <c r="QGU7" s="226"/>
      <c r="QGV7" s="226"/>
      <c r="QGW7" s="226"/>
      <c r="QGX7" s="226"/>
      <c r="QGY7" s="226"/>
      <c r="QGZ7" s="226"/>
      <c r="QHA7" s="226"/>
      <c r="QHB7" s="226"/>
      <c r="QHC7" s="226"/>
      <c r="QHD7" s="226"/>
      <c r="QHE7" s="226"/>
      <c r="QHF7" s="226"/>
      <c r="QHG7" s="226"/>
      <c r="QHH7" s="226"/>
      <c r="QHI7" s="226"/>
      <c r="QHJ7" s="226"/>
      <c r="QHK7" s="226"/>
      <c r="QHL7" s="226"/>
      <c r="QHM7" s="226"/>
      <c r="QHN7" s="226"/>
      <c r="QHO7" s="226"/>
      <c r="QHP7" s="226"/>
      <c r="QHQ7" s="226"/>
      <c r="QHR7" s="226"/>
      <c r="QHS7" s="226"/>
      <c r="QHT7" s="226"/>
      <c r="QHU7" s="226"/>
      <c r="QHV7" s="226"/>
      <c r="QHW7" s="226"/>
      <c r="QHX7" s="226"/>
      <c r="QHY7" s="226"/>
      <c r="QHZ7" s="226"/>
      <c r="QIA7" s="226"/>
      <c r="QIB7" s="226"/>
      <c r="QIC7" s="226"/>
      <c r="QID7" s="226"/>
      <c r="QIE7" s="226"/>
      <c r="QIF7" s="226"/>
      <c r="QIG7" s="226"/>
      <c r="QIH7" s="226"/>
      <c r="QII7" s="226"/>
      <c r="QIJ7" s="226"/>
      <c r="QIK7" s="226"/>
      <c r="QIL7" s="226"/>
      <c r="QIM7" s="226"/>
      <c r="QIN7" s="226"/>
      <c r="QIO7" s="226"/>
      <c r="QIP7" s="226"/>
      <c r="QIQ7" s="226"/>
      <c r="QIR7" s="226"/>
      <c r="QIS7" s="226"/>
      <c r="QIT7" s="226"/>
      <c r="QIU7" s="226"/>
      <c r="QIV7" s="226"/>
      <c r="QIW7" s="226"/>
      <c r="QIX7" s="226"/>
      <c r="QIY7" s="226"/>
      <c r="QIZ7" s="226"/>
      <c r="QJA7" s="226"/>
      <c r="QJB7" s="226"/>
      <c r="QJC7" s="226"/>
      <c r="QJD7" s="226"/>
      <c r="QJE7" s="226"/>
      <c r="QJF7" s="226"/>
      <c r="QJG7" s="226"/>
      <c r="QJH7" s="226"/>
      <c r="QJI7" s="226"/>
      <c r="QJJ7" s="226"/>
      <c r="QJK7" s="226"/>
      <c r="QJL7" s="226"/>
      <c r="QJM7" s="226"/>
      <c r="QJN7" s="226"/>
      <c r="QJO7" s="226"/>
      <c r="QJP7" s="226"/>
      <c r="QJQ7" s="226"/>
      <c r="QJR7" s="226"/>
      <c r="QJS7" s="226"/>
      <c r="QJT7" s="226"/>
      <c r="QJU7" s="226"/>
      <c r="QJV7" s="226"/>
      <c r="QJW7" s="226"/>
      <c r="QJX7" s="226"/>
      <c r="QJY7" s="226"/>
      <c r="QJZ7" s="226"/>
      <c r="QKA7" s="226"/>
      <c r="QKB7" s="226"/>
      <c r="QKC7" s="226"/>
      <c r="QKD7" s="226"/>
      <c r="QKE7" s="226"/>
      <c r="QKF7" s="226"/>
      <c r="QKG7" s="226"/>
      <c r="QKH7" s="226"/>
      <c r="QKI7" s="226"/>
      <c r="QKJ7" s="226"/>
      <c r="QKK7" s="226"/>
      <c r="QKL7" s="226"/>
      <c r="QKM7" s="226"/>
      <c r="QKN7" s="226"/>
      <c r="QKO7" s="226"/>
      <c r="QKP7" s="226"/>
      <c r="QKQ7" s="226"/>
      <c r="QKR7" s="226"/>
      <c r="QKS7" s="226"/>
      <c r="QKT7" s="226"/>
      <c r="QKU7" s="226"/>
      <c r="QKV7" s="226"/>
      <c r="QKW7" s="226"/>
      <c r="QKX7" s="226"/>
      <c r="QKY7" s="226"/>
      <c r="QKZ7" s="226"/>
      <c r="QLA7" s="226"/>
      <c r="QLB7" s="226"/>
      <c r="QLC7" s="226"/>
      <c r="QLD7" s="226"/>
      <c r="QLE7" s="226"/>
      <c r="QLF7" s="226"/>
      <c r="QLG7" s="226"/>
      <c r="QLH7" s="226"/>
      <c r="QLI7" s="226"/>
      <c r="QLJ7" s="226"/>
      <c r="QLK7" s="226"/>
      <c r="QLL7" s="226"/>
      <c r="QLM7" s="226"/>
      <c r="QLN7" s="226"/>
      <c r="QLO7" s="226"/>
      <c r="QLP7" s="226"/>
      <c r="QLQ7" s="226"/>
      <c r="QLR7" s="226"/>
      <c r="QLS7" s="226"/>
      <c r="QLT7" s="226"/>
      <c r="QLU7" s="226"/>
      <c r="QLV7" s="226"/>
      <c r="QLW7" s="226"/>
      <c r="QLX7" s="226"/>
      <c r="QLY7" s="226"/>
      <c r="QLZ7" s="226"/>
      <c r="QMA7" s="226"/>
      <c r="QMB7" s="226"/>
      <c r="QMC7" s="226"/>
      <c r="QMD7" s="226"/>
      <c r="QME7" s="226"/>
      <c r="QMF7" s="226"/>
      <c r="QMG7" s="226"/>
      <c r="QMH7" s="226"/>
      <c r="QMI7" s="226"/>
      <c r="QMJ7" s="226"/>
      <c r="QMK7" s="226"/>
      <c r="QML7" s="226"/>
      <c r="QMM7" s="226"/>
      <c r="QMN7" s="226"/>
      <c r="QMO7" s="226"/>
      <c r="QMP7" s="226"/>
      <c r="QMQ7" s="226"/>
      <c r="QMR7" s="226"/>
      <c r="QMS7" s="226"/>
      <c r="QMT7" s="226"/>
      <c r="QMU7" s="226"/>
      <c r="QMV7" s="226"/>
      <c r="QMW7" s="226"/>
      <c r="QMX7" s="226"/>
      <c r="QMY7" s="226"/>
      <c r="QMZ7" s="226"/>
      <c r="QNA7" s="226"/>
      <c r="QNB7" s="226"/>
      <c r="QNC7" s="226"/>
      <c r="QND7" s="226"/>
      <c r="QNE7" s="226"/>
      <c r="QNF7" s="226"/>
      <c r="QNG7" s="226"/>
      <c r="QNH7" s="226"/>
      <c r="QNI7" s="226"/>
      <c r="QNJ7" s="226"/>
      <c r="QNK7" s="226"/>
      <c r="QNL7" s="226"/>
      <c r="QNM7" s="226"/>
      <c r="QNN7" s="226"/>
      <c r="QNO7" s="226"/>
      <c r="QNP7" s="226"/>
      <c r="QNQ7" s="226"/>
      <c r="QNR7" s="226"/>
      <c r="QNS7" s="226"/>
      <c r="QNT7" s="226"/>
      <c r="QNU7" s="226"/>
      <c r="QNV7" s="226"/>
      <c r="QNW7" s="226"/>
      <c r="QNX7" s="226"/>
      <c r="QNY7" s="226"/>
      <c r="QNZ7" s="226"/>
      <c r="QOA7" s="226"/>
      <c r="QOB7" s="226"/>
      <c r="QOC7" s="226"/>
      <c r="QOD7" s="226"/>
      <c r="QOE7" s="226"/>
      <c r="QOF7" s="226"/>
      <c r="QOG7" s="226"/>
      <c r="QOH7" s="226"/>
      <c r="QOI7" s="226"/>
      <c r="QOJ7" s="226"/>
      <c r="QOK7" s="226"/>
      <c r="QOL7" s="226"/>
      <c r="QOM7" s="226"/>
      <c r="QON7" s="226"/>
      <c r="QOO7" s="226"/>
      <c r="QOP7" s="226"/>
      <c r="QOQ7" s="226"/>
      <c r="QOR7" s="226"/>
      <c r="QOS7" s="226"/>
      <c r="QOT7" s="226"/>
      <c r="QOU7" s="226"/>
      <c r="QOV7" s="226"/>
      <c r="QOW7" s="226"/>
      <c r="QOX7" s="226"/>
      <c r="QOY7" s="226"/>
      <c r="QOZ7" s="226"/>
      <c r="QPA7" s="226"/>
      <c r="QPB7" s="226"/>
      <c r="QPC7" s="226"/>
      <c r="QPD7" s="226"/>
      <c r="QPE7" s="226"/>
      <c r="QPF7" s="226"/>
      <c r="QPG7" s="226"/>
      <c r="QPH7" s="226"/>
      <c r="QPI7" s="226"/>
      <c r="QPJ7" s="226"/>
      <c r="QPK7" s="226"/>
      <c r="QPL7" s="226"/>
      <c r="QPM7" s="226"/>
      <c r="QPN7" s="226"/>
      <c r="QPO7" s="226"/>
      <c r="QPP7" s="226"/>
      <c r="QPQ7" s="226"/>
      <c r="QPR7" s="226"/>
      <c r="QPS7" s="226"/>
      <c r="QPT7" s="226"/>
      <c r="QPU7" s="226"/>
      <c r="QPV7" s="226"/>
      <c r="QPW7" s="226"/>
      <c r="QPX7" s="226"/>
      <c r="QPY7" s="226"/>
      <c r="QPZ7" s="226"/>
      <c r="QQA7" s="226"/>
      <c r="QQB7" s="226"/>
      <c r="QQC7" s="226"/>
      <c r="QQD7" s="226"/>
      <c r="QQE7" s="226"/>
      <c r="QQF7" s="226"/>
      <c r="QQG7" s="226"/>
      <c r="QQH7" s="226"/>
      <c r="QQI7" s="226"/>
      <c r="QQJ7" s="226"/>
      <c r="QQK7" s="226"/>
      <c r="QQL7" s="226"/>
      <c r="QQM7" s="226"/>
      <c r="QQN7" s="226"/>
      <c r="QQO7" s="226"/>
      <c r="QQP7" s="226"/>
      <c r="QQQ7" s="226"/>
      <c r="QQR7" s="226"/>
      <c r="QQS7" s="226"/>
      <c r="QQT7" s="226"/>
      <c r="QQU7" s="226"/>
      <c r="QQV7" s="226"/>
      <c r="QQW7" s="226"/>
      <c r="QQX7" s="226"/>
      <c r="QQY7" s="226"/>
      <c r="QQZ7" s="226"/>
      <c r="QRA7" s="226"/>
      <c r="QRB7" s="226"/>
      <c r="QRC7" s="226"/>
      <c r="QRD7" s="226"/>
      <c r="QRE7" s="226"/>
      <c r="QRF7" s="226"/>
      <c r="QRG7" s="226"/>
      <c r="QRH7" s="226"/>
      <c r="QRI7" s="226"/>
      <c r="QRJ7" s="226"/>
      <c r="QRK7" s="226"/>
      <c r="QRL7" s="226"/>
      <c r="QRM7" s="226"/>
      <c r="QRN7" s="226"/>
      <c r="QRO7" s="226"/>
      <c r="QRP7" s="226"/>
      <c r="QRQ7" s="226"/>
      <c r="QRR7" s="226"/>
      <c r="QRS7" s="226"/>
      <c r="QRT7" s="226"/>
      <c r="QRU7" s="226"/>
      <c r="QRV7" s="226"/>
      <c r="QRW7" s="226"/>
      <c r="QRX7" s="226"/>
      <c r="QRY7" s="226"/>
      <c r="QRZ7" s="226"/>
      <c r="QSA7" s="226"/>
      <c r="QSB7" s="226"/>
      <c r="QSC7" s="226"/>
      <c r="QSD7" s="226"/>
      <c r="QSE7" s="226"/>
      <c r="QSF7" s="226"/>
      <c r="QSG7" s="226"/>
      <c r="QSH7" s="226"/>
      <c r="QSI7" s="226"/>
      <c r="QSJ7" s="226"/>
      <c r="QSK7" s="226"/>
      <c r="QSL7" s="226"/>
      <c r="QSM7" s="226"/>
      <c r="QSN7" s="226"/>
      <c r="QSO7" s="226"/>
      <c r="QSP7" s="226"/>
      <c r="QSQ7" s="226"/>
      <c r="QSR7" s="226"/>
      <c r="QSS7" s="226"/>
      <c r="QST7" s="226"/>
      <c r="QSU7" s="226"/>
      <c r="QSV7" s="226"/>
      <c r="QSW7" s="226"/>
      <c r="QSX7" s="226"/>
      <c r="QSY7" s="226"/>
      <c r="QSZ7" s="226"/>
      <c r="QTA7" s="226"/>
      <c r="QTB7" s="226"/>
      <c r="QTC7" s="226"/>
      <c r="QTD7" s="226"/>
      <c r="QTE7" s="226"/>
      <c r="QTF7" s="226"/>
      <c r="QTG7" s="226"/>
      <c r="QTH7" s="226"/>
      <c r="QTI7" s="226"/>
      <c r="QTJ7" s="226"/>
      <c r="QTK7" s="226"/>
      <c r="QTL7" s="226"/>
      <c r="QTM7" s="226"/>
      <c r="QTN7" s="226"/>
      <c r="QTO7" s="226"/>
      <c r="QTP7" s="226"/>
      <c r="QTQ7" s="226"/>
      <c r="QTR7" s="226"/>
      <c r="QTS7" s="226"/>
      <c r="QTT7" s="226"/>
      <c r="QTU7" s="226"/>
      <c r="QTV7" s="226"/>
      <c r="QTW7" s="226"/>
      <c r="QTX7" s="226"/>
      <c r="QTY7" s="226"/>
      <c r="QTZ7" s="226"/>
      <c r="QUA7" s="226"/>
      <c r="QUB7" s="226"/>
      <c r="QUC7" s="226"/>
      <c r="QUD7" s="226"/>
      <c r="QUE7" s="226"/>
      <c r="QUF7" s="226"/>
      <c r="QUG7" s="226"/>
      <c r="QUH7" s="226"/>
      <c r="QUI7" s="226"/>
      <c r="QUJ7" s="226"/>
      <c r="QUK7" s="226"/>
      <c r="QUL7" s="226"/>
      <c r="QUM7" s="226"/>
      <c r="QUN7" s="226"/>
      <c r="QUO7" s="226"/>
      <c r="QUP7" s="226"/>
      <c r="QUQ7" s="226"/>
      <c r="QUR7" s="226"/>
      <c r="QUS7" s="226"/>
      <c r="QUT7" s="226"/>
      <c r="QUU7" s="226"/>
      <c r="QUV7" s="226"/>
      <c r="QUW7" s="226"/>
      <c r="QUX7" s="226"/>
      <c r="QUY7" s="226"/>
      <c r="QUZ7" s="226"/>
      <c r="QVA7" s="226"/>
      <c r="QVB7" s="226"/>
      <c r="QVC7" s="226"/>
      <c r="QVD7" s="226"/>
      <c r="QVE7" s="226"/>
      <c r="QVF7" s="226"/>
      <c r="QVG7" s="226"/>
      <c r="QVH7" s="226"/>
      <c r="QVI7" s="226"/>
      <c r="QVJ7" s="226"/>
      <c r="QVK7" s="226"/>
      <c r="QVL7" s="226"/>
      <c r="QVM7" s="226"/>
      <c r="QVN7" s="226"/>
      <c r="QVO7" s="226"/>
      <c r="QVP7" s="226"/>
      <c r="QVQ7" s="226"/>
      <c r="QVR7" s="226"/>
      <c r="QVS7" s="226"/>
      <c r="QVT7" s="226"/>
      <c r="QVU7" s="226"/>
      <c r="QVV7" s="226"/>
      <c r="QVW7" s="226"/>
      <c r="QVX7" s="226"/>
      <c r="QVY7" s="226"/>
      <c r="QVZ7" s="226"/>
      <c r="QWA7" s="226"/>
      <c r="QWB7" s="226"/>
      <c r="QWC7" s="226"/>
      <c r="QWD7" s="226"/>
      <c r="QWE7" s="226"/>
      <c r="QWF7" s="226"/>
      <c r="QWG7" s="226"/>
      <c r="QWH7" s="226"/>
      <c r="QWI7" s="226"/>
      <c r="QWJ7" s="226"/>
      <c r="QWK7" s="226"/>
      <c r="QWL7" s="226"/>
      <c r="QWM7" s="226"/>
      <c r="QWN7" s="226"/>
      <c r="QWO7" s="226"/>
      <c r="QWP7" s="226"/>
      <c r="QWQ7" s="226"/>
      <c r="QWR7" s="226"/>
      <c r="QWS7" s="226"/>
      <c r="QWT7" s="226"/>
      <c r="QWU7" s="226"/>
      <c r="QWV7" s="226"/>
      <c r="QWW7" s="226"/>
      <c r="QWX7" s="226"/>
      <c r="QWY7" s="226"/>
      <c r="QWZ7" s="226"/>
      <c r="QXA7" s="226"/>
      <c r="QXB7" s="226"/>
      <c r="QXC7" s="226"/>
      <c r="QXD7" s="226"/>
      <c r="QXE7" s="226"/>
      <c r="QXF7" s="226"/>
      <c r="QXG7" s="226"/>
      <c r="QXH7" s="226"/>
      <c r="QXI7" s="226"/>
      <c r="QXJ7" s="226"/>
      <c r="QXK7" s="226"/>
      <c r="QXL7" s="226"/>
      <c r="QXM7" s="226"/>
      <c r="QXN7" s="226"/>
      <c r="QXO7" s="226"/>
      <c r="QXP7" s="226"/>
      <c r="QXQ7" s="226"/>
      <c r="QXR7" s="226"/>
      <c r="QXS7" s="226"/>
      <c r="QXT7" s="226"/>
      <c r="QXU7" s="226"/>
      <c r="QXV7" s="226"/>
      <c r="QXW7" s="226"/>
      <c r="QXX7" s="226"/>
      <c r="QXY7" s="226"/>
      <c r="QXZ7" s="226"/>
      <c r="QYA7" s="226"/>
      <c r="QYB7" s="226"/>
      <c r="QYC7" s="226"/>
      <c r="QYD7" s="226"/>
      <c r="QYE7" s="226"/>
      <c r="QYF7" s="226"/>
      <c r="QYG7" s="226"/>
      <c r="QYH7" s="226"/>
      <c r="QYI7" s="226"/>
      <c r="QYJ7" s="226"/>
      <c r="QYK7" s="226"/>
      <c r="QYL7" s="226"/>
      <c r="QYM7" s="226"/>
      <c r="QYN7" s="226"/>
      <c r="QYO7" s="226"/>
      <c r="QYP7" s="226"/>
      <c r="QYQ7" s="226"/>
      <c r="QYR7" s="226"/>
      <c r="QYS7" s="226"/>
      <c r="QYT7" s="226"/>
      <c r="QYU7" s="226"/>
      <c r="QYV7" s="226"/>
      <c r="QYW7" s="226"/>
      <c r="QYX7" s="226"/>
      <c r="QYY7" s="226"/>
      <c r="QYZ7" s="226"/>
      <c r="QZA7" s="226"/>
      <c r="QZB7" s="226"/>
      <c r="QZC7" s="226"/>
      <c r="QZD7" s="226"/>
      <c r="QZE7" s="226"/>
      <c r="QZF7" s="226"/>
      <c r="QZG7" s="226"/>
      <c r="QZH7" s="226"/>
      <c r="QZI7" s="226"/>
      <c r="QZJ7" s="226"/>
      <c r="QZK7" s="226"/>
      <c r="QZL7" s="226"/>
      <c r="QZM7" s="226"/>
      <c r="QZN7" s="226"/>
      <c r="QZO7" s="226"/>
      <c r="QZP7" s="226"/>
      <c r="QZQ7" s="226"/>
      <c r="QZR7" s="226"/>
      <c r="QZS7" s="226"/>
      <c r="QZT7" s="226"/>
      <c r="QZU7" s="226"/>
      <c r="QZV7" s="226"/>
      <c r="QZW7" s="226"/>
      <c r="QZX7" s="226"/>
      <c r="QZY7" s="226"/>
      <c r="QZZ7" s="226"/>
      <c r="RAA7" s="226"/>
      <c r="RAB7" s="226"/>
      <c r="RAC7" s="226"/>
      <c r="RAD7" s="226"/>
      <c r="RAE7" s="226"/>
      <c r="RAF7" s="226"/>
      <c r="RAG7" s="226"/>
      <c r="RAH7" s="226"/>
      <c r="RAI7" s="226"/>
      <c r="RAJ7" s="226"/>
      <c r="RAK7" s="226"/>
      <c r="RAL7" s="226"/>
      <c r="RAM7" s="226"/>
      <c r="RAN7" s="226"/>
      <c r="RAO7" s="226"/>
      <c r="RAP7" s="226"/>
      <c r="RAQ7" s="226"/>
      <c r="RAR7" s="226"/>
      <c r="RAS7" s="226"/>
      <c r="RAT7" s="226"/>
      <c r="RAU7" s="226"/>
      <c r="RAV7" s="226"/>
      <c r="RAW7" s="226"/>
      <c r="RAX7" s="226"/>
      <c r="RAY7" s="226"/>
      <c r="RAZ7" s="226"/>
      <c r="RBA7" s="226"/>
      <c r="RBB7" s="226"/>
      <c r="RBC7" s="226"/>
      <c r="RBD7" s="226"/>
      <c r="RBE7" s="226"/>
      <c r="RBF7" s="226"/>
      <c r="RBG7" s="226"/>
      <c r="RBH7" s="226"/>
      <c r="RBI7" s="226"/>
      <c r="RBJ7" s="226"/>
      <c r="RBK7" s="226"/>
      <c r="RBL7" s="226"/>
      <c r="RBM7" s="226"/>
      <c r="RBN7" s="226"/>
      <c r="RBO7" s="226"/>
      <c r="RBP7" s="226"/>
      <c r="RBQ7" s="226"/>
      <c r="RBR7" s="226"/>
      <c r="RBS7" s="226"/>
      <c r="RBT7" s="226"/>
      <c r="RBU7" s="226"/>
      <c r="RBV7" s="226"/>
      <c r="RBW7" s="226"/>
      <c r="RBX7" s="226"/>
      <c r="RBY7" s="226"/>
      <c r="RBZ7" s="226"/>
      <c r="RCA7" s="226"/>
      <c r="RCB7" s="226"/>
      <c r="RCC7" s="226"/>
      <c r="RCD7" s="226"/>
      <c r="RCE7" s="226"/>
      <c r="RCF7" s="226"/>
      <c r="RCG7" s="226"/>
      <c r="RCH7" s="226"/>
      <c r="RCI7" s="226"/>
      <c r="RCJ7" s="226"/>
      <c r="RCK7" s="226"/>
      <c r="RCL7" s="226"/>
      <c r="RCM7" s="226"/>
      <c r="RCN7" s="226"/>
      <c r="RCO7" s="226"/>
      <c r="RCP7" s="226"/>
      <c r="RCQ7" s="226"/>
      <c r="RCR7" s="226"/>
      <c r="RCS7" s="226"/>
      <c r="RCT7" s="226"/>
      <c r="RCU7" s="226"/>
      <c r="RCV7" s="226"/>
      <c r="RCW7" s="226"/>
      <c r="RCX7" s="226"/>
      <c r="RCY7" s="226"/>
      <c r="RCZ7" s="226"/>
      <c r="RDA7" s="226"/>
      <c r="RDB7" s="226"/>
      <c r="RDC7" s="226"/>
      <c r="RDD7" s="226"/>
      <c r="RDE7" s="226"/>
      <c r="RDF7" s="226"/>
      <c r="RDG7" s="226"/>
      <c r="RDH7" s="226"/>
      <c r="RDI7" s="226"/>
      <c r="RDJ7" s="226"/>
      <c r="RDK7" s="226"/>
      <c r="RDL7" s="226"/>
      <c r="RDM7" s="226"/>
      <c r="RDN7" s="226"/>
      <c r="RDO7" s="226"/>
      <c r="RDP7" s="226"/>
      <c r="RDQ7" s="226"/>
      <c r="RDR7" s="226"/>
      <c r="RDS7" s="226"/>
      <c r="RDT7" s="226"/>
      <c r="RDU7" s="226"/>
      <c r="RDV7" s="226"/>
      <c r="RDW7" s="226"/>
      <c r="RDX7" s="226"/>
      <c r="RDY7" s="226"/>
      <c r="RDZ7" s="226"/>
      <c r="REA7" s="226"/>
      <c r="REB7" s="226"/>
      <c r="REC7" s="226"/>
      <c r="RED7" s="226"/>
      <c r="REE7" s="226"/>
      <c r="REF7" s="226"/>
      <c r="REG7" s="226"/>
      <c r="REH7" s="226"/>
      <c r="REI7" s="226"/>
      <c r="REJ7" s="226"/>
      <c r="REK7" s="226"/>
      <c r="REL7" s="226"/>
      <c r="REM7" s="226"/>
      <c r="REN7" s="226"/>
      <c r="REO7" s="226"/>
      <c r="REP7" s="226"/>
      <c r="REQ7" s="226"/>
      <c r="RER7" s="226"/>
      <c r="RES7" s="226"/>
      <c r="RET7" s="226"/>
      <c r="REU7" s="226"/>
      <c r="REV7" s="226"/>
      <c r="REW7" s="226"/>
      <c r="REX7" s="226"/>
      <c r="REY7" s="226"/>
      <c r="REZ7" s="226"/>
      <c r="RFA7" s="226"/>
      <c r="RFB7" s="226"/>
      <c r="RFC7" s="226"/>
      <c r="RFD7" s="226"/>
      <c r="RFE7" s="226"/>
      <c r="RFF7" s="226"/>
      <c r="RFG7" s="226"/>
      <c r="RFH7" s="226"/>
      <c r="RFI7" s="226"/>
      <c r="RFJ7" s="226"/>
      <c r="RFK7" s="226"/>
      <c r="RFL7" s="226"/>
      <c r="RFM7" s="226"/>
      <c r="RFN7" s="226"/>
      <c r="RFO7" s="226"/>
      <c r="RFP7" s="226"/>
      <c r="RFQ7" s="226"/>
      <c r="RFR7" s="226"/>
      <c r="RFS7" s="226"/>
      <c r="RFT7" s="226"/>
      <c r="RFU7" s="226"/>
      <c r="RFV7" s="226"/>
      <c r="RFW7" s="226"/>
      <c r="RFX7" s="226"/>
      <c r="RFY7" s="226"/>
      <c r="RFZ7" s="226"/>
      <c r="RGA7" s="226"/>
      <c r="RGB7" s="226"/>
      <c r="RGC7" s="226"/>
      <c r="RGD7" s="226"/>
      <c r="RGE7" s="226"/>
      <c r="RGF7" s="226"/>
      <c r="RGG7" s="226"/>
      <c r="RGH7" s="226"/>
      <c r="RGI7" s="226"/>
      <c r="RGJ7" s="226"/>
      <c r="RGK7" s="226"/>
      <c r="RGL7" s="226"/>
      <c r="RGM7" s="226"/>
      <c r="RGN7" s="226"/>
      <c r="RGO7" s="226"/>
      <c r="RGP7" s="226"/>
      <c r="RGQ7" s="226"/>
      <c r="RGR7" s="226"/>
      <c r="RGS7" s="226"/>
      <c r="RGT7" s="226"/>
      <c r="RGU7" s="226"/>
      <c r="RGV7" s="226"/>
      <c r="RGW7" s="226"/>
      <c r="RGX7" s="226"/>
      <c r="RGY7" s="226"/>
      <c r="RGZ7" s="226"/>
      <c r="RHA7" s="226"/>
      <c r="RHB7" s="226"/>
      <c r="RHC7" s="226"/>
      <c r="RHD7" s="226"/>
      <c r="RHE7" s="226"/>
      <c r="RHF7" s="226"/>
      <c r="RHG7" s="226"/>
      <c r="RHH7" s="226"/>
      <c r="RHI7" s="226"/>
      <c r="RHJ7" s="226"/>
      <c r="RHK7" s="226"/>
      <c r="RHL7" s="226"/>
      <c r="RHM7" s="226"/>
      <c r="RHN7" s="226"/>
      <c r="RHO7" s="226"/>
      <c r="RHP7" s="226"/>
      <c r="RHQ7" s="226"/>
      <c r="RHR7" s="226"/>
      <c r="RHS7" s="226"/>
      <c r="RHT7" s="226"/>
      <c r="RHU7" s="226"/>
      <c r="RHV7" s="226"/>
      <c r="RHW7" s="226"/>
      <c r="RHX7" s="226"/>
      <c r="RHY7" s="226"/>
      <c r="RHZ7" s="226"/>
      <c r="RIA7" s="226"/>
      <c r="RIB7" s="226"/>
      <c r="RIC7" s="226"/>
      <c r="RID7" s="226"/>
      <c r="RIE7" s="226"/>
      <c r="RIF7" s="226"/>
      <c r="RIG7" s="226"/>
      <c r="RIH7" s="226"/>
      <c r="RII7" s="226"/>
      <c r="RIJ7" s="226"/>
      <c r="RIK7" s="226"/>
      <c r="RIL7" s="226"/>
      <c r="RIM7" s="226"/>
      <c r="RIN7" s="226"/>
      <c r="RIO7" s="226"/>
      <c r="RIP7" s="226"/>
      <c r="RIQ7" s="226"/>
      <c r="RIR7" s="226"/>
      <c r="RIS7" s="226"/>
      <c r="RIT7" s="226"/>
      <c r="RIU7" s="226"/>
      <c r="RIV7" s="226"/>
      <c r="RIW7" s="226"/>
      <c r="RIX7" s="226"/>
      <c r="RIY7" s="226"/>
      <c r="RIZ7" s="226"/>
      <c r="RJA7" s="226"/>
      <c r="RJB7" s="226"/>
      <c r="RJC7" s="226"/>
      <c r="RJD7" s="226"/>
      <c r="RJE7" s="226"/>
      <c r="RJF7" s="226"/>
      <c r="RJG7" s="226"/>
      <c r="RJH7" s="226"/>
      <c r="RJI7" s="226"/>
      <c r="RJJ7" s="226"/>
      <c r="RJK7" s="226"/>
      <c r="RJL7" s="226"/>
      <c r="RJM7" s="226"/>
      <c r="RJN7" s="226"/>
      <c r="RJO7" s="226"/>
      <c r="RJP7" s="226"/>
      <c r="RJQ7" s="226"/>
      <c r="RJR7" s="226"/>
      <c r="RJS7" s="226"/>
      <c r="RJT7" s="226"/>
      <c r="RJU7" s="226"/>
      <c r="RJV7" s="226"/>
      <c r="RJW7" s="226"/>
      <c r="RJX7" s="226"/>
      <c r="RJY7" s="226"/>
      <c r="RJZ7" s="226"/>
      <c r="RKA7" s="226"/>
      <c r="RKB7" s="226"/>
      <c r="RKC7" s="226"/>
      <c r="RKD7" s="226"/>
      <c r="RKE7" s="226"/>
      <c r="RKF7" s="226"/>
      <c r="RKG7" s="226"/>
      <c r="RKH7" s="226"/>
      <c r="RKI7" s="226"/>
      <c r="RKJ7" s="226"/>
      <c r="RKK7" s="226"/>
      <c r="RKL7" s="226"/>
      <c r="RKM7" s="226"/>
      <c r="RKN7" s="226"/>
      <c r="RKO7" s="226"/>
      <c r="RKP7" s="226"/>
      <c r="RKQ7" s="226"/>
      <c r="RKR7" s="226"/>
      <c r="RKS7" s="226"/>
      <c r="RKT7" s="226"/>
      <c r="RKU7" s="226"/>
      <c r="RKV7" s="226"/>
      <c r="RKW7" s="226"/>
      <c r="RKX7" s="226"/>
      <c r="RKY7" s="226"/>
      <c r="RKZ7" s="226"/>
      <c r="RLA7" s="226"/>
      <c r="RLB7" s="226"/>
      <c r="RLC7" s="226"/>
      <c r="RLD7" s="226"/>
      <c r="RLE7" s="226"/>
      <c r="RLF7" s="226"/>
      <c r="RLG7" s="226"/>
      <c r="RLH7" s="226"/>
      <c r="RLI7" s="226"/>
      <c r="RLJ7" s="226"/>
      <c r="RLK7" s="226"/>
      <c r="RLL7" s="226"/>
      <c r="RLM7" s="226"/>
      <c r="RLN7" s="226"/>
      <c r="RLO7" s="226"/>
      <c r="RLP7" s="226"/>
      <c r="RLQ7" s="226"/>
      <c r="RLR7" s="226"/>
      <c r="RLS7" s="226"/>
      <c r="RLT7" s="226"/>
      <c r="RLU7" s="226"/>
      <c r="RLV7" s="226"/>
      <c r="RLW7" s="226"/>
      <c r="RLX7" s="226"/>
      <c r="RLY7" s="226"/>
      <c r="RLZ7" s="226"/>
      <c r="RMA7" s="226"/>
      <c r="RMB7" s="226"/>
      <c r="RMC7" s="226"/>
      <c r="RMD7" s="226"/>
      <c r="RME7" s="226"/>
      <c r="RMF7" s="226"/>
      <c r="RMG7" s="226"/>
      <c r="RMH7" s="226"/>
      <c r="RMI7" s="226"/>
      <c r="RMJ7" s="226"/>
      <c r="RMK7" s="226"/>
      <c r="RML7" s="226"/>
      <c r="RMM7" s="226"/>
      <c r="RMN7" s="226"/>
      <c r="RMO7" s="226"/>
      <c r="RMP7" s="226"/>
      <c r="RMQ7" s="226"/>
      <c r="RMR7" s="226"/>
      <c r="RMS7" s="226"/>
      <c r="RMT7" s="226"/>
      <c r="RMU7" s="226"/>
      <c r="RMV7" s="226"/>
      <c r="RMW7" s="226"/>
      <c r="RMX7" s="226"/>
      <c r="RMY7" s="226"/>
      <c r="RMZ7" s="226"/>
      <c r="RNA7" s="226"/>
      <c r="RNB7" s="226"/>
      <c r="RNC7" s="226"/>
      <c r="RND7" s="226"/>
      <c r="RNE7" s="226"/>
      <c r="RNF7" s="226"/>
      <c r="RNG7" s="226"/>
      <c r="RNH7" s="226"/>
      <c r="RNI7" s="226"/>
      <c r="RNJ7" s="226"/>
      <c r="RNK7" s="226"/>
      <c r="RNL7" s="226"/>
      <c r="RNM7" s="226"/>
      <c r="RNN7" s="226"/>
      <c r="RNO7" s="226"/>
      <c r="RNP7" s="226"/>
      <c r="RNQ7" s="226"/>
      <c r="RNR7" s="226"/>
      <c r="RNS7" s="226"/>
      <c r="RNT7" s="226"/>
      <c r="RNU7" s="226"/>
      <c r="RNV7" s="226"/>
      <c r="RNW7" s="226"/>
      <c r="RNX7" s="226"/>
      <c r="RNY7" s="226"/>
      <c r="RNZ7" s="226"/>
      <c r="ROA7" s="226"/>
      <c r="ROB7" s="226"/>
      <c r="ROC7" s="226"/>
      <c r="ROD7" s="226"/>
      <c r="ROE7" s="226"/>
      <c r="ROF7" s="226"/>
      <c r="ROG7" s="226"/>
      <c r="ROH7" s="226"/>
      <c r="ROI7" s="226"/>
      <c r="ROJ7" s="226"/>
      <c r="ROK7" s="226"/>
      <c r="ROL7" s="226"/>
      <c r="ROM7" s="226"/>
      <c r="RON7" s="226"/>
      <c r="ROO7" s="226"/>
      <c r="ROP7" s="226"/>
      <c r="ROQ7" s="226"/>
      <c r="ROR7" s="226"/>
      <c r="ROS7" s="226"/>
      <c r="ROT7" s="226"/>
      <c r="ROU7" s="226"/>
      <c r="ROV7" s="226"/>
      <c r="ROW7" s="226"/>
      <c r="ROX7" s="226"/>
      <c r="ROY7" s="226"/>
      <c r="ROZ7" s="226"/>
      <c r="RPA7" s="226"/>
      <c r="RPB7" s="226"/>
      <c r="RPC7" s="226"/>
      <c r="RPD7" s="226"/>
      <c r="RPE7" s="226"/>
      <c r="RPF7" s="226"/>
      <c r="RPG7" s="226"/>
      <c r="RPH7" s="226"/>
      <c r="RPI7" s="226"/>
      <c r="RPJ7" s="226"/>
      <c r="RPK7" s="226"/>
      <c r="RPL7" s="226"/>
      <c r="RPM7" s="226"/>
      <c r="RPN7" s="226"/>
      <c r="RPO7" s="226"/>
      <c r="RPP7" s="226"/>
      <c r="RPQ7" s="226"/>
      <c r="RPR7" s="226"/>
      <c r="RPS7" s="226"/>
      <c r="RPT7" s="226"/>
      <c r="RPU7" s="226"/>
      <c r="RPV7" s="226"/>
      <c r="RPW7" s="226"/>
      <c r="RPX7" s="226"/>
      <c r="RPY7" s="226"/>
      <c r="RPZ7" s="226"/>
      <c r="RQA7" s="226"/>
      <c r="RQB7" s="226"/>
      <c r="RQC7" s="226"/>
      <c r="RQD7" s="226"/>
      <c r="RQE7" s="226"/>
      <c r="RQF7" s="226"/>
      <c r="RQG7" s="226"/>
      <c r="RQH7" s="226"/>
      <c r="RQI7" s="226"/>
      <c r="RQJ7" s="226"/>
      <c r="RQK7" s="226"/>
      <c r="RQL7" s="226"/>
      <c r="RQM7" s="226"/>
      <c r="RQN7" s="226"/>
      <c r="RQO7" s="226"/>
      <c r="RQP7" s="226"/>
      <c r="RQQ7" s="226"/>
      <c r="RQR7" s="226"/>
      <c r="RQS7" s="226"/>
      <c r="RQT7" s="226"/>
      <c r="RQU7" s="226"/>
      <c r="RQV7" s="226"/>
      <c r="RQW7" s="226"/>
      <c r="RQX7" s="226"/>
      <c r="RQY7" s="226"/>
      <c r="RQZ7" s="226"/>
      <c r="RRA7" s="226"/>
      <c r="RRB7" s="226"/>
      <c r="RRC7" s="226"/>
      <c r="RRD7" s="226"/>
      <c r="RRE7" s="226"/>
      <c r="RRF7" s="226"/>
      <c r="RRG7" s="226"/>
      <c r="RRH7" s="226"/>
      <c r="RRI7" s="226"/>
      <c r="RRJ7" s="226"/>
      <c r="RRK7" s="226"/>
      <c r="RRL7" s="226"/>
      <c r="RRM7" s="226"/>
      <c r="RRN7" s="226"/>
      <c r="RRO7" s="226"/>
      <c r="RRP7" s="226"/>
      <c r="RRQ7" s="226"/>
      <c r="RRR7" s="226"/>
      <c r="RRS7" s="226"/>
      <c r="RRT7" s="226"/>
      <c r="RRU7" s="226"/>
      <c r="RRV7" s="226"/>
      <c r="RRW7" s="226"/>
      <c r="RRX7" s="226"/>
      <c r="RRY7" s="226"/>
      <c r="RRZ7" s="226"/>
      <c r="RSA7" s="226"/>
      <c r="RSB7" s="226"/>
      <c r="RSC7" s="226"/>
      <c r="RSD7" s="226"/>
      <c r="RSE7" s="226"/>
      <c r="RSF7" s="226"/>
      <c r="RSG7" s="226"/>
      <c r="RSH7" s="226"/>
      <c r="RSI7" s="226"/>
      <c r="RSJ7" s="226"/>
      <c r="RSK7" s="226"/>
      <c r="RSL7" s="226"/>
      <c r="RSM7" s="226"/>
      <c r="RSN7" s="226"/>
      <c r="RSO7" s="226"/>
      <c r="RSP7" s="226"/>
      <c r="RSQ7" s="226"/>
      <c r="RSR7" s="226"/>
      <c r="RSS7" s="226"/>
      <c r="RST7" s="226"/>
      <c r="RSU7" s="226"/>
      <c r="RSV7" s="226"/>
      <c r="RSW7" s="226"/>
      <c r="RSX7" s="226"/>
      <c r="RSY7" s="226"/>
      <c r="RSZ7" s="226"/>
      <c r="RTA7" s="226"/>
      <c r="RTB7" s="226"/>
      <c r="RTC7" s="226"/>
      <c r="RTD7" s="226"/>
      <c r="RTE7" s="226"/>
      <c r="RTF7" s="226"/>
      <c r="RTG7" s="226"/>
      <c r="RTH7" s="226"/>
      <c r="RTI7" s="226"/>
      <c r="RTJ7" s="226"/>
      <c r="RTK7" s="226"/>
      <c r="RTL7" s="226"/>
      <c r="RTM7" s="226"/>
      <c r="RTN7" s="226"/>
      <c r="RTO7" s="226"/>
      <c r="RTP7" s="226"/>
      <c r="RTQ7" s="226"/>
      <c r="RTR7" s="226"/>
      <c r="RTS7" s="226"/>
      <c r="RTT7" s="226"/>
      <c r="RTU7" s="226"/>
      <c r="RTV7" s="226"/>
      <c r="RTW7" s="226"/>
      <c r="RTX7" s="226"/>
      <c r="RTY7" s="226"/>
      <c r="RTZ7" s="226"/>
      <c r="RUA7" s="226"/>
      <c r="RUB7" s="226"/>
      <c r="RUC7" s="226"/>
      <c r="RUD7" s="226"/>
      <c r="RUE7" s="226"/>
      <c r="RUF7" s="226"/>
      <c r="RUG7" s="226"/>
      <c r="RUH7" s="226"/>
      <c r="RUI7" s="226"/>
      <c r="RUJ7" s="226"/>
      <c r="RUK7" s="226"/>
      <c r="RUL7" s="226"/>
      <c r="RUM7" s="226"/>
      <c r="RUN7" s="226"/>
      <c r="RUO7" s="226"/>
      <c r="RUP7" s="226"/>
      <c r="RUQ7" s="226"/>
      <c r="RUR7" s="226"/>
      <c r="RUS7" s="226"/>
      <c r="RUT7" s="226"/>
      <c r="RUU7" s="226"/>
      <c r="RUV7" s="226"/>
      <c r="RUW7" s="226"/>
      <c r="RUX7" s="226"/>
      <c r="RUY7" s="226"/>
      <c r="RUZ7" s="226"/>
      <c r="RVA7" s="226"/>
      <c r="RVB7" s="226"/>
      <c r="RVC7" s="226"/>
      <c r="RVD7" s="226"/>
      <c r="RVE7" s="226"/>
      <c r="RVF7" s="226"/>
      <c r="RVG7" s="226"/>
      <c r="RVH7" s="226"/>
      <c r="RVI7" s="226"/>
      <c r="RVJ7" s="226"/>
      <c r="RVK7" s="226"/>
      <c r="RVL7" s="226"/>
      <c r="RVM7" s="226"/>
      <c r="RVN7" s="226"/>
      <c r="RVO7" s="226"/>
      <c r="RVP7" s="226"/>
      <c r="RVQ7" s="226"/>
      <c r="RVR7" s="226"/>
      <c r="RVS7" s="226"/>
      <c r="RVT7" s="226"/>
      <c r="RVU7" s="226"/>
      <c r="RVV7" s="226"/>
      <c r="RVW7" s="226"/>
      <c r="RVX7" s="226"/>
      <c r="RVY7" s="226"/>
      <c r="RVZ7" s="226"/>
      <c r="RWA7" s="226"/>
      <c r="RWB7" s="226"/>
      <c r="RWC7" s="226"/>
      <c r="RWD7" s="226"/>
      <c r="RWE7" s="226"/>
      <c r="RWF7" s="226"/>
      <c r="RWG7" s="226"/>
      <c r="RWH7" s="226"/>
      <c r="RWI7" s="226"/>
      <c r="RWJ7" s="226"/>
      <c r="RWK7" s="226"/>
      <c r="RWL7" s="226"/>
      <c r="RWM7" s="226"/>
      <c r="RWN7" s="226"/>
      <c r="RWO7" s="226"/>
      <c r="RWP7" s="226"/>
      <c r="RWQ7" s="226"/>
      <c r="RWR7" s="226"/>
      <c r="RWS7" s="226"/>
      <c r="RWT7" s="226"/>
      <c r="RWU7" s="226"/>
      <c r="RWV7" s="226"/>
      <c r="RWW7" s="226"/>
      <c r="RWX7" s="226"/>
      <c r="RWY7" s="226"/>
      <c r="RWZ7" s="226"/>
      <c r="RXA7" s="226"/>
      <c r="RXB7" s="226"/>
      <c r="RXC7" s="226"/>
      <c r="RXD7" s="226"/>
      <c r="RXE7" s="226"/>
      <c r="RXF7" s="226"/>
      <c r="RXG7" s="226"/>
      <c r="RXH7" s="226"/>
      <c r="RXI7" s="226"/>
      <c r="RXJ7" s="226"/>
      <c r="RXK7" s="226"/>
      <c r="RXL7" s="226"/>
      <c r="RXM7" s="226"/>
      <c r="RXN7" s="226"/>
      <c r="RXO7" s="226"/>
      <c r="RXP7" s="226"/>
      <c r="RXQ7" s="226"/>
      <c r="RXR7" s="226"/>
      <c r="RXS7" s="226"/>
      <c r="RXT7" s="226"/>
      <c r="RXU7" s="226"/>
      <c r="RXV7" s="226"/>
      <c r="RXW7" s="226"/>
      <c r="RXX7" s="226"/>
      <c r="RXY7" s="226"/>
      <c r="RXZ7" s="226"/>
      <c r="RYA7" s="226"/>
      <c r="RYB7" s="226"/>
      <c r="RYC7" s="226"/>
      <c r="RYD7" s="226"/>
      <c r="RYE7" s="226"/>
      <c r="RYF7" s="226"/>
      <c r="RYG7" s="226"/>
      <c r="RYH7" s="226"/>
      <c r="RYI7" s="226"/>
      <c r="RYJ7" s="226"/>
      <c r="RYK7" s="226"/>
      <c r="RYL7" s="226"/>
      <c r="RYM7" s="226"/>
      <c r="RYN7" s="226"/>
      <c r="RYO7" s="226"/>
      <c r="RYP7" s="226"/>
      <c r="RYQ7" s="226"/>
      <c r="RYR7" s="226"/>
      <c r="RYS7" s="226"/>
      <c r="RYT7" s="226"/>
      <c r="RYU7" s="226"/>
      <c r="RYV7" s="226"/>
      <c r="RYW7" s="226"/>
      <c r="RYX7" s="226"/>
      <c r="RYY7" s="226"/>
      <c r="RYZ7" s="226"/>
      <c r="RZA7" s="226"/>
      <c r="RZB7" s="226"/>
      <c r="RZC7" s="226"/>
      <c r="RZD7" s="226"/>
      <c r="RZE7" s="226"/>
      <c r="RZF7" s="226"/>
      <c r="RZG7" s="226"/>
      <c r="RZH7" s="226"/>
      <c r="RZI7" s="226"/>
      <c r="RZJ7" s="226"/>
      <c r="RZK7" s="226"/>
      <c r="RZL7" s="226"/>
      <c r="RZM7" s="226"/>
      <c r="RZN7" s="226"/>
      <c r="RZO7" s="226"/>
      <c r="RZP7" s="226"/>
      <c r="RZQ7" s="226"/>
      <c r="RZR7" s="226"/>
      <c r="RZS7" s="226"/>
      <c r="RZT7" s="226"/>
      <c r="RZU7" s="226"/>
      <c r="RZV7" s="226"/>
      <c r="RZW7" s="226"/>
      <c r="RZX7" s="226"/>
      <c r="RZY7" s="226"/>
      <c r="RZZ7" s="226"/>
      <c r="SAA7" s="226"/>
      <c r="SAB7" s="226"/>
      <c r="SAC7" s="226"/>
      <c r="SAD7" s="226"/>
      <c r="SAE7" s="226"/>
      <c r="SAF7" s="226"/>
      <c r="SAG7" s="226"/>
      <c r="SAH7" s="226"/>
      <c r="SAI7" s="226"/>
      <c r="SAJ7" s="226"/>
      <c r="SAK7" s="226"/>
      <c r="SAL7" s="226"/>
      <c r="SAM7" s="226"/>
      <c r="SAN7" s="226"/>
      <c r="SAO7" s="226"/>
      <c r="SAP7" s="226"/>
      <c r="SAQ7" s="226"/>
      <c r="SAR7" s="226"/>
      <c r="SAS7" s="226"/>
      <c r="SAT7" s="226"/>
      <c r="SAU7" s="226"/>
      <c r="SAV7" s="226"/>
      <c r="SAW7" s="226"/>
      <c r="SAX7" s="226"/>
      <c r="SAY7" s="226"/>
      <c r="SAZ7" s="226"/>
      <c r="SBA7" s="226"/>
      <c r="SBB7" s="226"/>
      <c r="SBC7" s="226"/>
      <c r="SBD7" s="226"/>
      <c r="SBE7" s="226"/>
      <c r="SBF7" s="226"/>
      <c r="SBG7" s="226"/>
      <c r="SBH7" s="226"/>
      <c r="SBI7" s="226"/>
      <c r="SBJ7" s="226"/>
      <c r="SBK7" s="226"/>
      <c r="SBL7" s="226"/>
      <c r="SBM7" s="226"/>
      <c r="SBN7" s="226"/>
      <c r="SBO7" s="226"/>
      <c r="SBP7" s="226"/>
      <c r="SBQ7" s="226"/>
      <c r="SBR7" s="226"/>
      <c r="SBS7" s="226"/>
      <c r="SBT7" s="226"/>
      <c r="SBU7" s="226"/>
      <c r="SBV7" s="226"/>
      <c r="SBW7" s="226"/>
      <c r="SBX7" s="226"/>
      <c r="SBY7" s="226"/>
      <c r="SBZ7" s="226"/>
      <c r="SCA7" s="226"/>
      <c r="SCB7" s="226"/>
      <c r="SCC7" s="226"/>
      <c r="SCD7" s="226"/>
      <c r="SCE7" s="226"/>
      <c r="SCF7" s="226"/>
      <c r="SCG7" s="226"/>
      <c r="SCH7" s="226"/>
      <c r="SCI7" s="226"/>
      <c r="SCJ7" s="226"/>
      <c r="SCK7" s="226"/>
      <c r="SCL7" s="226"/>
      <c r="SCM7" s="226"/>
      <c r="SCN7" s="226"/>
      <c r="SCO7" s="226"/>
      <c r="SCP7" s="226"/>
      <c r="SCQ7" s="226"/>
      <c r="SCR7" s="226"/>
      <c r="SCS7" s="226"/>
      <c r="SCT7" s="226"/>
      <c r="SCU7" s="226"/>
      <c r="SCV7" s="226"/>
      <c r="SCW7" s="226"/>
      <c r="SCX7" s="226"/>
      <c r="SCY7" s="226"/>
      <c r="SCZ7" s="226"/>
      <c r="SDA7" s="226"/>
      <c r="SDB7" s="226"/>
      <c r="SDC7" s="226"/>
      <c r="SDD7" s="226"/>
      <c r="SDE7" s="226"/>
      <c r="SDF7" s="226"/>
      <c r="SDG7" s="226"/>
      <c r="SDH7" s="226"/>
      <c r="SDI7" s="226"/>
      <c r="SDJ7" s="226"/>
      <c r="SDK7" s="226"/>
      <c r="SDL7" s="226"/>
      <c r="SDM7" s="226"/>
      <c r="SDN7" s="226"/>
      <c r="SDO7" s="226"/>
      <c r="SDP7" s="226"/>
      <c r="SDQ7" s="226"/>
      <c r="SDR7" s="226"/>
      <c r="SDS7" s="226"/>
      <c r="SDT7" s="226"/>
      <c r="SDU7" s="226"/>
      <c r="SDV7" s="226"/>
      <c r="SDW7" s="226"/>
      <c r="SDX7" s="226"/>
      <c r="SDY7" s="226"/>
      <c r="SDZ7" s="226"/>
      <c r="SEA7" s="226"/>
      <c r="SEB7" s="226"/>
      <c r="SEC7" s="226"/>
      <c r="SED7" s="226"/>
      <c r="SEE7" s="226"/>
      <c r="SEF7" s="226"/>
      <c r="SEG7" s="226"/>
      <c r="SEH7" s="226"/>
      <c r="SEI7" s="226"/>
      <c r="SEJ7" s="226"/>
      <c r="SEK7" s="226"/>
      <c r="SEL7" s="226"/>
      <c r="SEM7" s="226"/>
      <c r="SEN7" s="226"/>
      <c r="SEO7" s="226"/>
      <c r="SEP7" s="226"/>
      <c r="SEQ7" s="226"/>
      <c r="SER7" s="226"/>
      <c r="SES7" s="226"/>
      <c r="SET7" s="226"/>
      <c r="SEU7" s="226"/>
      <c r="SEV7" s="226"/>
      <c r="SEW7" s="226"/>
      <c r="SEX7" s="226"/>
      <c r="SEY7" s="226"/>
      <c r="SEZ7" s="226"/>
      <c r="SFA7" s="226"/>
      <c r="SFB7" s="226"/>
      <c r="SFC7" s="226"/>
      <c r="SFD7" s="226"/>
      <c r="SFE7" s="226"/>
      <c r="SFF7" s="226"/>
      <c r="SFG7" s="226"/>
      <c r="SFH7" s="226"/>
      <c r="SFI7" s="226"/>
      <c r="SFJ7" s="226"/>
      <c r="SFK7" s="226"/>
      <c r="SFL7" s="226"/>
      <c r="SFM7" s="226"/>
      <c r="SFN7" s="226"/>
      <c r="SFO7" s="226"/>
      <c r="SFP7" s="226"/>
      <c r="SFQ7" s="226"/>
      <c r="SFR7" s="226"/>
      <c r="SFS7" s="226"/>
      <c r="SFT7" s="226"/>
      <c r="SFU7" s="226"/>
      <c r="SFV7" s="226"/>
      <c r="SFW7" s="226"/>
      <c r="SFX7" s="226"/>
      <c r="SFY7" s="226"/>
      <c r="SFZ7" s="226"/>
      <c r="SGA7" s="226"/>
      <c r="SGB7" s="226"/>
      <c r="SGC7" s="226"/>
      <c r="SGD7" s="226"/>
      <c r="SGE7" s="226"/>
      <c r="SGF7" s="226"/>
      <c r="SGG7" s="226"/>
      <c r="SGH7" s="226"/>
      <c r="SGI7" s="226"/>
      <c r="SGJ7" s="226"/>
      <c r="SGK7" s="226"/>
      <c r="SGL7" s="226"/>
      <c r="SGM7" s="226"/>
      <c r="SGN7" s="226"/>
      <c r="SGO7" s="226"/>
      <c r="SGP7" s="226"/>
      <c r="SGQ7" s="226"/>
      <c r="SGR7" s="226"/>
      <c r="SGS7" s="226"/>
      <c r="SGT7" s="226"/>
      <c r="SGU7" s="226"/>
      <c r="SGV7" s="226"/>
      <c r="SGW7" s="226"/>
      <c r="SGX7" s="226"/>
      <c r="SGY7" s="226"/>
      <c r="SGZ7" s="226"/>
      <c r="SHA7" s="226"/>
      <c r="SHB7" s="226"/>
      <c r="SHC7" s="226"/>
      <c r="SHD7" s="226"/>
      <c r="SHE7" s="226"/>
      <c r="SHF7" s="226"/>
      <c r="SHG7" s="226"/>
      <c r="SHH7" s="226"/>
      <c r="SHI7" s="226"/>
      <c r="SHJ7" s="226"/>
      <c r="SHK7" s="226"/>
      <c r="SHL7" s="226"/>
      <c r="SHM7" s="226"/>
      <c r="SHN7" s="226"/>
      <c r="SHO7" s="226"/>
      <c r="SHP7" s="226"/>
      <c r="SHQ7" s="226"/>
      <c r="SHR7" s="226"/>
      <c r="SHS7" s="226"/>
      <c r="SHT7" s="226"/>
      <c r="SHU7" s="226"/>
      <c r="SHV7" s="226"/>
      <c r="SHW7" s="226"/>
      <c r="SHX7" s="226"/>
      <c r="SHY7" s="226"/>
      <c r="SHZ7" s="226"/>
      <c r="SIA7" s="226"/>
      <c r="SIB7" s="226"/>
      <c r="SIC7" s="226"/>
      <c r="SID7" s="226"/>
      <c r="SIE7" s="226"/>
      <c r="SIF7" s="226"/>
      <c r="SIG7" s="226"/>
      <c r="SIH7" s="226"/>
      <c r="SII7" s="226"/>
      <c r="SIJ7" s="226"/>
      <c r="SIK7" s="226"/>
      <c r="SIL7" s="226"/>
      <c r="SIM7" s="226"/>
      <c r="SIN7" s="226"/>
      <c r="SIO7" s="226"/>
      <c r="SIP7" s="226"/>
      <c r="SIQ7" s="226"/>
      <c r="SIR7" s="226"/>
      <c r="SIS7" s="226"/>
      <c r="SIT7" s="226"/>
      <c r="SIU7" s="226"/>
      <c r="SIV7" s="226"/>
      <c r="SIW7" s="226"/>
      <c r="SIX7" s="226"/>
      <c r="SIY7" s="226"/>
      <c r="SIZ7" s="226"/>
      <c r="SJA7" s="226"/>
      <c r="SJB7" s="226"/>
      <c r="SJC7" s="226"/>
      <c r="SJD7" s="226"/>
      <c r="SJE7" s="226"/>
      <c r="SJF7" s="226"/>
      <c r="SJG7" s="226"/>
      <c r="SJH7" s="226"/>
      <c r="SJI7" s="226"/>
      <c r="SJJ7" s="226"/>
      <c r="SJK7" s="226"/>
      <c r="SJL7" s="226"/>
      <c r="SJM7" s="226"/>
      <c r="SJN7" s="226"/>
      <c r="SJO7" s="226"/>
      <c r="SJP7" s="226"/>
      <c r="SJQ7" s="226"/>
      <c r="SJR7" s="226"/>
      <c r="SJS7" s="226"/>
      <c r="SJT7" s="226"/>
      <c r="SJU7" s="226"/>
      <c r="SJV7" s="226"/>
      <c r="SJW7" s="226"/>
      <c r="SJX7" s="226"/>
      <c r="SJY7" s="226"/>
      <c r="SJZ7" s="226"/>
      <c r="SKA7" s="226"/>
      <c r="SKB7" s="226"/>
      <c r="SKC7" s="226"/>
      <c r="SKD7" s="226"/>
      <c r="SKE7" s="226"/>
      <c r="SKF7" s="226"/>
      <c r="SKG7" s="226"/>
      <c r="SKH7" s="226"/>
      <c r="SKI7" s="226"/>
      <c r="SKJ7" s="226"/>
      <c r="SKK7" s="226"/>
      <c r="SKL7" s="226"/>
      <c r="SKM7" s="226"/>
      <c r="SKN7" s="226"/>
      <c r="SKO7" s="226"/>
      <c r="SKP7" s="226"/>
      <c r="SKQ7" s="226"/>
      <c r="SKR7" s="226"/>
      <c r="SKS7" s="226"/>
      <c r="SKT7" s="226"/>
      <c r="SKU7" s="226"/>
      <c r="SKV7" s="226"/>
      <c r="SKW7" s="226"/>
      <c r="SKX7" s="226"/>
      <c r="SKY7" s="226"/>
      <c r="SKZ7" s="226"/>
      <c r="SLA7" s="226"/>
      <c r="SLB7" s="226"/>
      <c r="SLC7" s="226"/>
      <c r="SLD7" s="226"/>
      <c r="SLE7" s="226"/>
      <c r="SLF7" s="226"/>
      <c r="SLG7" s="226"/>
      <c r="SLH7" s="226"/>
      <c r="SLI7" s="226"/>
      <c r="SLJ7" s="226"/>
      <c r="SLK7" s="226"/>
      <c r="SLL7" s="226"/>
      <c r="SLM7" s="226"/>
      <c r="SLN7" s="226"/>
      <c r="SLO7" s="226"/>
      <c r="SLP7" s="226"/>
      <c r="SLQ7" s="226"/>
      <c r="SLR7" s="226"/>
      <c r="SLS7" s="226"/>
      <c r="SLT7" s="226"/>
      <c r="SLU7" s="226"/>
      <c r="SLV7" s="226"/>
      <c r="SLW7" s="226"/>
      <c r="SLX7" s="226"/>
      <c r="SLY7" s="226"/>
      <c r="SLZ7" s="226"/>
      <c r="SMA7" s="226"/>
      <c r="SMB7" s="226"/>
      <c r="SMC7" s="226"/>
      <c r="SMD7" s="226"/>
      <c r="SME7" s="226"/>
      <c r="SMF7" s="226"/>
      <c r="SMG7" s="226"/>
      <c r="SMH7" s="226"/>
      <c r="SMI7" s="226"/>
      <c r="SMJ7" s="226"/>
      <c r="SMK7" s="226"/>
      <c r="SML7" s="226"/>
      <c r="SMM7" s="226"/>
      <c r="SMN7" s="226"/>
      <c r="SMO7" s="226"/>
      <c r="SMP7" s="226"/>
      <c r="SMQ7" s="226"/>
      <c r="SMR7" s="226"/>
      <c r="SMS7" s="226"/>
      <c r="SMT7" s="226"/>
      <c r="SMU7" s="226"/>
      <c r="SMV7" s="226"/>
      <c r="SMW7" s="226"/>
      <c r="SMX7" s="226"/>
      <c r="SMY7" s="226"/>
      <c r="SMZ7" s="226"/>
      <c r="SNA7" s="226"/>
      <c r="SNB7" s="226"/>
      <c r="SNC7" s="226"/>
      <c r="SND7" s="226"/>
      <c r="SNE7" s="226"/>
      <c r="SNF7" s="226"/>
      <c r="SNG7" s="226"/>
      <c r="SNH7" s="226"/>
      <c r="SNI7" s="226"/>
      <c r="SNJ7" s="226"/>
      <c r="SNK7" s="226"/>
      <c r="SNL7" s="226"/>
      <c r="SNM7" s="226"/>
      <c r="SNN7" s="226"/>
      <c r="SNO7" s="226"/>
      <c r="SNP7" s="226"/>
      <c r="SNQ7" s="226"/>
      <c r="SNR7" s="226"/>
      <c r="SNS7" s="226"/>
      <c r="SNT7" s="226"/>
      <c r="SNU7" s="226"/>
      <c r="SNV7" s="226"/>
      <c r="SNW7" s="226"/>
      <c r="SNX7" s="226"/>
      <c r="SNY7" s="226"/>
      <c r="SNZ7" s="226"/>
      <c r="SOA7" s="226"/>
      <c r="SOB7" s="226"/>
      <c r="SOC7" s="226"/>
      <c r="SOD7" s="226"/>
      <c r="SOE7" s="226"/>
      <c r="SOF7" s="226"/>
      <c r="SOG7" s="226"/>
      <c r="SOH7" s="226"/>
      <c r="SOI7" s="226"/>
      <c r="SOJ7" s="226"/>
      <c r="SOK7" s="226"/>
      <c r="SOL7" s="226"/>
      <c r="SOM7" s="226"/>
      <c r="SON7" s="226"/>
      <c r="SOO7" s="226"/>
      <c r="SOP7" s="226"/>
      <c r="SOQ7" s="226"/>
      <c r="SOR7" s="226"/>
      <c r="SOS7" s="226"/>
      <c r="SOT7" s="226"/>
      <c r="SOU7" s="226"/>
      <c r="SOV7" s="226"/>
      <c r="SOW7" s="226"/>
      <c r="SOX7" s="226"/>
      <c r="SOY7" s="226"/>
      <c r="SOZ7" s="226"/>
      <c r="SPA7" s="226"/>
      <c r="SPB7" s="226"/>
      <c r="SPC7" s="226"/>
      <c r="SPD7" s="226"/>
      <c r="SPE7" s="226"/>
      <c r="SPF7" s="226"/>
      <c r="SPG7" s="226"/>
      <c r="SPH7" s="226"/>
      <c r="SPI7" s="226"/>
      <c r="SPJ7" s="226"/>
      <c r="SPK7" s="226"/>
      <c r="SPL7" s="226"/>
      <c r="SPM7" s="226"/>
      <c r="SPN7" s="226"/>
      <c r="SPO7" s="226"/>
      <c r="SPP7" s="226"/>
      <c r="SPQ7" s="226"/>
      <c r="SPR7" s="226"/>
      <c r="SPS7" s="226"/>
      <c r="SPT7" s="226"/>
      <c r="SPU7" s="226"/>
      <c r="SPV7" s="226"/>
      <c r="SPW7" s="226"/>
      <c r="SPX7" s="226"/>
      <c r="SPY7" s="226"/>
      <c r="SPZ7" s="226"/>
      <c r="SQA7" s="226"/>
      <c r="SQB7" s="226"/>
      <c r="SQC7" s="226"/>
      <c r="SQD7" s="226"/>
      <c r="SQE7" s="226"/>
      <c r="SQF7" s="226"/>
      <c r="SQG7" s="226"/>
      <c r="SQH7" s="226"/>
      <c r="SQI7" s="226"/>
      <c r="SQJ7" s="226"/>
      <c r="SQK7" s="226"/>
      <c r="SQL7" s="226"/>
      <c r="SQM7" s="226"/>
      <c r="SQN7" s="226"/>
      <c r="SQO7" s="226"/>
      <c r="SQP7" s="226"/>
      <c r="SQQ7" s="226"/>
      <c r="SQR7" s="226"/>
      <c r="SQS7" s="226"/>
      <c r="SQT7" s="226"/>
      <c r="SQU7" s="226"/>
      <c r="SQV7" s="226"/>
      <c r="SQW7" s="226"/>
      <c r="SQX7" s="226"/>
      <c r="SQY7" s="226"/>
      <c r="SQZ7" s="226"/>
      <c r="SRA7" s="226"/>
      <c r="SRB7" s="226"/>
      <c r="SRC7" s="226"/>
      <c r="SRD7" s="226"/>
      <c r="SRE7" s="226"/>
      <c r="SRF7" s="226"/>
      <c r="SRG7" s="226"/>
      <c r="SRH7" s="226"/>
      <c r="SRI7" s="226"/>
      <c r="SRJ7" s="226"/>
      <c r="SRK7" s="226"/>
      <c r="SRL7" s="226"/>
      <c r="SRM7" s="226"/>
      <c r="SRN7" s="226"/>
      <c r="SRO7" s="226"/>
      <c r="SRP7" s="226"/>
      <c r="SRQ7" s="226"/>
      <c r="SRR7" s="226"/>
      <c r="SRS7" s="226"/>
      <c r="SRT7" s="226"/>
      <c r="SRU7" s="226"/>
      <c r="SRV7" s="226"/>
      <c r="SRW7" s="226"/>
      <c r="SRX7" s="226"/>
      <c r="SRY7" s="226"/>
      <c r="SRZ7" s="226"/>
      <c r="SSA7" s="226"/>
      <c r="SSB7" s="226"/>
      <c r="SSC7" s="226"/>
      <c r="SSD7" s="226"/>
      <c r="SSE7" s="226"/>
      <c r="SSF7" s="226"/>
      <c r="SSG7" s="226"/>
      <c r="SSH7" s="226"/>
      <c r="SSI7" s="226"/>
      <c r="SSJ7" s="226"/>
      <c r="SSK7" s="226"/>
      <c r="SSL7" s="226"/>
      <c r="SSM7" s="226"/>
      <c r="SSN7" s="226"/>
      <c r="SSO7" s="226"/>
      <c r="SSP7" s="226"/>
      <c r="SSQ7" s="226"/>
      <c r="SSR7" s="226"/>
      <c r="SSS7" s="226"/>
      <c r="SST7" s="226"/>
      <c r="SSU7" s="226"/>
      <c r="SSV7" s="226"/>
      <c r="SSW7" s="226"/>
      <c r="SSX7" s="226"/>
      <c r="SSY7" s="226"/>
      <c r="SSZ7" s="226"/>
      <c r="STA7" s="226"/>
      <c r="STB7" s="226"/>
      <c r="STC7" s="226"/>
      <c r="STD7" s="226"/>
      <c r="STE7" s="226"/>
      <c r="STF7" s="226"/>
      <c r="STG7" s="226"/>
      <c r="STH7" s="226"/>
      <c r="STI7" s="226"/>
      <c r="STJ7" s="226"/>
      <c r="STK7" s="226"/>
      <c r="STL7" s="226"/>
      <c r="STM7" s="226"/>
      <c r="STN7" s="226"/>
      <c r="STO7" s="226"/>
      <c r="STP7" s="226"/>
      <c r="STQ7" s="226"/>
      <c r="STR7" s="226"/>
      <c r="STS7" s="226"/>
      <c r="STT7" s="226"/>
      <c r="STU7" s="226"/>
      <c r="STV7" s="226"/>
      <c r="STW7" s="226"/>
      <c r="STX7" s="226"/>
      <c r="STY7" s="226"/>
      <c r="STZ7" s="226"/>
      <c r="SUA7" s="226"/>
      <c r="SUB7" s="226"/>
      <c r="SUC7" s="226"/>
      <c r="SUD7" s="226"/>
      <c r="SUE7" s="226"/>
      <c r="SUF7" s="226"/>
      <c r="SUG7" s="226"/>
      <c r="SUH7" s="226"/>
      <c r="SUI7" s="226"/>
      <c r="SUJ7" s="226"/>
      <c r="SUK7" s="226"/>
      <c r="SUL7" s="226"/>
      <c r="SUM7" s="226"/>
      <c r="SUN7" s="226"/>
      <c r="SUO7" s="226"/>
      <c r="SUP7" s="226"/>
      <c r="SUQ7" s="226"/>
      <c r="SUR7" s="226"/>
      <c r="SUS7" s="226"/>
      <c r="SUT7" s="226"/>
      <c r="SUU7" s="226"/>
      <c r="SUV7" s="226"/>
      <c r="SUW7" s="226"/>
      <c r="SUX7" s="226"/>
      <c r="SUY7" s="226"/>
      <c r="SUZ7" s="226"/>
      <c r="SVA7" s="226"/>
      <c r="SVB7" s="226"/>
      <c r="SVC7" s="226"/>
      <c r="SVD7" s="226"/>
      <c r="SVE7" s="226"/>
      <c r="SVF7" s="226"/>
      <c r="SVG7" s="226"/>
      <c r="SVH7" s="226"/>
      <c r="SVI7" s="226"/>
      <c r="SVJ7" s="226"/>
      <c r="SVK7" s="226"/>
      <c r="SVL7" s="226"/>
      <c r="SVM7" s="226"/>
      <c r="SVN7" s="226"/>
      <c r="SVO7" s="226"/>
      <c r="SVP7" s="226"/>
      <c r="SVQ7" s="226"/>
      <c r="SVR7" s="226"/>
      <c r="SVS7" s="226"/>
      <c r="SVT7" s="226"/>
      <c r="SVU7" s="226"/>
      <c r="SVV7" s="226"/>
      <c r="SVW7" s="226"/>
      <c r="SVX7" s="226"/>
      <c r="SVY7" s="226"/>
      <c r="SVZ7" s="226"/>
      <c r="SWA7" s="226"/>
      <c r="SWB7" s="226"/>
      <c r="SWC7" s="226"/>
      <c r="SWD7" s="226"/>
      <c r="SWE7" s="226"/>
      <c r="SWF7" s="226"/>
      <c r="SWG7" s="226"/>
      <c r="SWH7" s="226"/>
      <c r="SWI7" s="226"/>
      <c r="SWJ7" s="226"/>
      <c r="SWK7" s="226"/>
      <c r="SWL7" s="226"/>
      <c r="SWM7" s="226"/>
      <c r="SWN7" s="226"/>
      <c r="SWO7" s="226"/>
      <c r="SWP7" s="226"/>
      <c r="SWQ7" s="226"/>
      <c r="SWR7" s="226"/>
      <c r="SWS7" s="226"/>
      <c r="SWT7" s="226"/>
      <c r="SWU7" s="226"/>
      <c r="SWV7" s="226"/>
      <c r="SWW7" s="226"/>
      <c r="SWX7" s="226"/>
      <c r="SWY7" s="226"/>
      <c r="SWZ7" s="226"/>
      <c r="SXA7" s="226"/>
      <c r="SXB7" s="226"/>
      <c r="SXC7" s="226"/>
      <c r="SXD7" s="226"/>
      <c r="SXE7" s="226"/>
      <c r="SXF7" s="226"/>
      <c r="SXG7" s="226"/>
      <c r="SXH7" s="226"/>
      <c r="SXI7" s="226"/>
      <c r="SXJ7" s="226"/>
      <c r="SXK7" s="226"/>
      <c r="SXL7" s="226"/>
      <c r="SXM7" s="226"/>
      <c r="SXN7" s="226"/>
      <c r="SXO7" s="226"/>
      <c r="SXP7" s="226"/>
      <c r="SXQ7" s="226"/>
      <c r="SXR7" s="226"/>
      <c r="SXS7" s="226"/>
      <c r="SXT7" s="226"/>
      <c r="SXU7" s="226"/>
      <c r="SXV7" s="226"/>
      <c r="SXW7" s="226"/>
      <c r="SXX7" s="226"/>
      <c r="SXY7" s="226"/>
      <c r="SXZ7" s="226"/>
      <c r="SYA7" s="226"/>
      <c r="SYB7" s="226"/>
      <c r="SYC7" s="226"/>
      <c r="SYD7" s="226"/>
      <c r="SYE7" s="226"/>
      <c r="SYF7" s="226"/>
      <c r="SYG7" s="226"/>
      <c r="SYH7" s="226"/>
      <c r="SYI7" s="226"/>
      <c r="SYJ7" s="226"/>
      <c r="SYK7" s="226"/>
      <c r="SYL7" s="226"/>
      <c r="SYM7" s="226"/>
      <c r="SYN7" s="226"/>
      <c r="SYO7" s="226"/>
      <c r="SYP7" s="226"/>
      <c r="SYQ7" s="226"/>
      <c r="SYR7" s="226"/>
      <c r="SYS7" s="226"/>
      <c r="SYT7" s="226"/>
      <c r="SYU7" s="226"/>
      <c r="SYV7" s="226"/>
      <c r="SYW7" s="226"/>
      <c r="SYX7" s="226"/>
      <c r="SYY7" s="226"/>
      <c r="SYZ7" s="226"/>
      <c r="SZA7" s="226"/>
      <c r="SZB7" s="226"/>
      <c r="SZC7" s="226"/>
      <c r="SZD7" s="226"/>
      <c r="SZE7" s="226"/>
      <c r="SZF7" s="226"/>
      <c r="SZG7" s="226"/>
      <c r="SZH7" s="226"/>
      <c r="SZI7" s="226"/>
      <c r="SZJ7" s="226"/>
      <c r="SZK7" s="226"/>
      <c r="SZL7" s="226"/>
      <c r="SZM7" s="226"/>
      <c r="SZN7" s="226"/>
      <c r="SZO7" s="226"/>
      <c r="SZP7" s="226"/>
      <c r="SZQ7" s="226"/>
      <c r="SZR7" s="226"/>
      <c r="SZS7" s="226"/>
      <c r="SZT7" s="226"/>
      <c r="SZU7" s="226"/>
      <c r="SZV7" s="226"/>
      <c r="SZW7" s="226"/>
      <c r="SZX7" s="226"/>
      <c r="SZY7" s="226"/>
      <c r="SZZ7" s="226"/>
      <c r="TAA7" s="226"/>
      <c r="TAB7" s="226"/>
      <c r="TAC7" s="226"/>
      <c r="TAD7" s="226"/>
      <c r="TAE7" s="226"/>
      <c r="TAF7" s="226"/>
      <c r="TAG7" s="226"/>
      <c r="TAH7" s="226"/>
      <c r="TAI7" s="226"/>
      <c r="TAJ7" s="226"/>
      <c r="TAK7" s="226"/>
      <c r="TAL7" s="226"/>
      <c r="TAM7" s="226"/>
      <c r="TAN7" s="226"/>
      <c r="TAO7" s="226"/>
      <c r="TAP7" s="226"/>
      <c r="TAQ7" s="226"/>
      <c r="TAR7" s="226"/>
      <c r="TAS7" s="226"/>
      <c r="TAT7" s="226"/>
      <c r="TAU7" s="226"/>
      <c r="TAV7" s="226"/>
      <c r="TAW7" s="226"/>
      <c r="TAX7" s="226"/>
      <c r="TAY7" s="226"/>
      <c r="TAZ7" s="226"/>
      <c r="TBA7" s="226"/>
      <c r="TBB7" s="226"/>
      <c r="TBC7" s="226"/>
      <c r="TBD7" s="226"/>
      <c r="TBE7" s="226"/>
      <c r="TBF7" s="226"/>
      <c r="TBG7" s="226"/>
      <c r="TBH7" s="226"/>
      <c r="TBI7" s="226"/>
      <c r="TBJ7" s="226"/>
      <c r="TBK7" s="226"/>
      <c r="TBL7" s="226"/>
      <c r="TBM7" s="226"/>
      <c r="TBN7" s="226"/>
      <c r="TBO7" s="226"/>
      <c r="TBP7" s="226"/>
      <c r="TBQ7" s="226"/>
      <c r="TBR7" s="226"/>
      <c r="TBS7" s="226"/>
      <c r="TBT7" s="226"/>
      <c r="TBU7" s="226"/>
      <c r="TBV7" s="226"/>
      <c r="TBW7" s="226"/>
      <c r="TBX7" s="226"/>
      <c r="TBY7" s="226"/>
      <c r="TBZ7" s="226"/>
      <c r="TCA7" s="226"/>
      <c r="TCB7" s="226"/>
      <c r="TCC7" s="226"/>
      <c r="TCD7" s="226"/>
      <c r="TCE7" s="226"/>
      <c r="TCF7" s="226"/>
      <c r="TCG7" s="226"/>
      <c r="TCH7" s="226"/>
      <c r="TCI7" s="226"/>
      <c r="TCJ7" s="226"/>
      <c r="TCK7" s="226"/>
      <c r="TCL7" s="226"/>
      <c r="TCM7" s="226"/>
      <c r="TCN7" s="226"/>
      <c r="TCO7" s="226"/>
      <c r="TCP7" s="226"/>
      <c r="TCQ7" s="226"/>
      <c r="TCR7" s="226"/>
      <c r="TCS7" s="226"/>
      <c r="TCT7" s="226"/>
      <c r="TCU7" s="226"/>
      <c r="TCV7" s="226"/>
      <c r="TCW7" s="226"/>
      <c r="TCX7" s="226"/>
      <c r="TCY7" s="226"/>
      <c r="TCZ7" s="226"/>
      <c r="TDA7" s="226"/>
      <c r="TDB7" s="226"/>
      <c r="TDC7" s="226"/>
      <c r="TDD7" s="226"/>
      <c r="TDE7" s="226"/>
      <c r="TDF7" s="226"/>
      <c r="TDG7" s="226"/>
      <c r="TDH7" s="226"/>
      <c r="TDI7" s="226"/>
      <c r="TDJ7" s="226"/>
      <c r="TDK7" s="226"/>
      <c r="TDL7" s="226"/>
      <c r="TDM7" s="226"/>
      <c r="TDN7" s="226"/>
      <c r="TDO7" s="226"/>
      <c r="TDP7" s="226"/>
      <c r="TDQ7" s="226"/>
      <c r="TDR7" s="226"/>
      <c r="TDS7" s="226"/>
      <c r="TDT7" s="226"/>
      <c r="TDU7" s="226"/>
      <c r="TDV7" s="226"/>
      <c r="TDW7" s="226"/>
      <c r="TDX7" s="226"/>
      <c r="TDY7" s="226"/>
      <c r="TDZ7" s="226"/>
      <c r="TEA7" s="226"/>
      <c r="TEB7" s="226"/>
      <c r="TEC7" s="226"/>
      <c r="TED7" s="226"/>
      <c r="TEE7" s="226"/>
      <c r="TEF7" s="226"/>
      <c r="TEG7" s="226"/>
      <c r="TEH7" s="226"/>
      <c r="TEI7" s="226"/>
      <c r="TEJ7" s="226"/>
      <c r="TEK7" s="226"/>
      <c r="TEL7" s="226"/>
      <c r="TEM7" s="226"/>
      <c r="TEN7" s="226"/>
      <c r="TEO7" s="226"/>
      <c r="TEP7" s="226"/>
      <c r="TEQ7" s="226"/>
      <c r="TER7" s="226"/>
      <c r="TES7" s="226"/>
      <c r="TET7" s="226"/>
      <c r="TEU7" s="226"/>
      <c r="TEV7" s="226"/>
      <c r="TEW7" s="226"/>
      <c r="TEX7" s="226"/>
      <c r="TEY7" s="226"/>
      <c r="TEZ7" s="226"/>
      <c r="TFA7" s="226"/>
      <c r="TFB7" s="226"/>
      <c r="TFC7" s="226"/>
      <c r="TFD7" s="226"/>
      <c r="TFE7" s="226"/>
      <c r="TFF7" s="226"/>
      <c r="TFG7" s="226"/>
      <c r="TFH7" s="226"/>
      <c r="TFI7" s="226"/>
      <c r="TFJ7" s="226"/>
      <c r="TFK7" s="226"/>
      <c r="TFL7" s="226"/>
      <c r="TFM7" s="226"/>
      <c r="TFN7" s="226"/>
      <c r="TFO7" s="226"/>
      <c r="TFP7" s="226"/>
      <c r="TFQ7" s="226"/>
      <c r="TFR7" s="226"/>
      <c r="TFS7" s="226"/>
      <c r="TFT7" s="226"/>
      <c r="TFU7" s="226"/>
      <c r="TFV7" s="226"/>
      <c r="TFW7" s="226"/>
      <c r="TFX7" s="226"/>
      <c r="TFY7" s="226"/>
      <c r="TFZ7" s="226"/>
      <c r="TGA7" s="226"/>
      <c r="TGB7" s="226"/>
      <c r="TGC7" s="226"/>
      <c r="TGD7" s="226"/>
      <c r="TGE7" s="226"/>
      <c r="TGF7" s="226"/>
      <c r="TGG7" s="226"/>
      <c r="TGH7" s="226"/>
      <c r="TGI7" s="226"/>
      <c r="TGJ7" s="226"/>
      <c r="TGK7" s="226"/>
      <c r="TGL7" s="226"/>
      <c r="TGM7" s="226"/>
      <c r="TGN7" s="226"/>
      <c r="TGO7" s="226"/>
      <c r="TGP7" s="226"/>
      <c r="TGQ7" s="226"/>
      <c r="TGR7" s="226"/>
      <c r="TGS7" s="226"/>
      <c r="TGT7" s="226"/>
      <c r="TGU7" s="226"/>
      <c r="TGV7" s="226"/>
      <c r="TGW7" s="226"/>
      <c r="TGX7" s="226"/>
      <c r="TGY7" s="226"/>
      <c r="TGZ7" s="226"/>
      <c r="THA7" s="226"/>
      <c r="THB7" s="226"/>
      <c r="THC7" s="226"/>
      <c r="THD7" s="226"/>
      <c r="THE7" s="226"/>
      <c r="THF7" s="226"/>
      <c r="THG7" s="226"/>
      <c r="THH7" s="226"/>
      <c r="THI7" s="226"/>
      <c r="THJ7" s="226"/>
      <c r="THK7" s="226"/>
      <c r="THL7" s="226"/>
      <c r="THM7" s="226"/>
      <c r="THN7" s="226"/>
      <c r="THO7" s="226"/>
      <c r="THP7" s="226"/>
      <c r="THQ7" s="226"/>
      <c r="THR7" s="226"/>
      <c r="THS7" s="226"/>
      <c r="THT7" s="226"/>
      <c r="THU7" s="226"/>
      <c r="THV7" s="226"/>
      <c r="THW7" s="226"/>
      <c r="THX7" s="226"/>
      <c r="THY7" s="226"/>
      <c r="THZ7" s="226"/>
      <c r="TIA7" s="226"/>
      <c r="TIB7" s="226"/>
      <c r="TIC7" s="226"/>
      <c r="TID7" s="226"/>
      <c r="TIE7" s="226"/>
      <c r="TIF7" s="226"/>
      <c r="TIG7" s="226"/>
      <c r="TIH7" s="226"/>
      <c r="TII7" s="226"/>
      <c r="TIJ7" s="226"/>
      <c r="TIK7" s="226"/>
      <c r="TIL7" s="226"/>
      <c r="TIM7" s="226"/>
      <c r="TIN7" s="226"/>
      <c r="TIO7" s="226"/>
      <c r="TIP7" s="226"/>
      <c r="TIQ7" s="226"/>
      <c r="TIR7" s="226"/>
      <c r="TIS7" s="226"/>
      <c r="TIT7" s="226"/>
      <c r="TIU7" s="226"/>
      <c r="TIV7" s="226"/>
      <c r="TIW7" s="226"/>
      <c r="TIX7" s="226"/>
      <c r="TIY7" s="226"/>
      <c r="TIZ7" s="226"/>
      <c r="TJA7" s="226"/>
      <c r="TJB7" s="226"/>
      <c r="TJC7" s="226"/>
      <c r="TJD7" s="226"/>
      <c r="TJE7" s="226"/>
      <c r="TJF7" s="226"/>
      <c r="TJG7" s="226"/>
      <c r="TJH7" s="226"/>
      <c r="TJI7" s="226"/>
      <c r="TJJ7" s="226"/>
      <c r="TJK7" s="226"/>
      <c r="TJL7" s="226"/>
      <c r="TJM7" s="226"/>
      <c r="TJN7" s="226"/>
      <c r="TJO7" s="226"/>
      <c r="TJP7" s="226"/>
      <c r="TJQ7" s="226"/>
      <c r="TJR7" s="226"/>
      <c r="TJS7" s="226"/>
      <c r="TJT7" s="226"/>
      <c r="TJU7" s="226"/>
      <c r="TJV7" s="226"/>
      <c r="TJW7" s="226"/>
      <c r="TJX7" s="226"/>
      <c r="TJY7" s="226"/>
      <c r="TJZ7" s="226"/>
      <c r="TKA7" s="226"/>
      <c r="TKB7" s="226"/>
      <c r="TKC7" s="226"/>
      <c r="TKD7" s="226"/>
      <c r="TKE7" s="226"/>
      <c r="TKF7" s="226"/>
      <c r="TKG7" s="226"/>
      <c r="TKH7" s="226"/>
      <c r="TKI7" s="226"/>
      <c r="TKJ7" s="226"/>
      <c r="TKK7" s="226"/>
      <c r="TKL7" s="226"/>
      <c r="TKM7" s="226"/>
      <c r="TKN7" s="226"/>
      <c r="TKO7" s="226"/>
      <c r="TKP7" s="226"/>
      <c r="TKQ7" s="226"/>
      <c r="TKR7" s="226"/>
      <c r="TKS7" s="226"/>
      <c r="TKT7" s="226"/>
      <c r="TKU7" s="226"/>
      <c r="TKV7" s="226"/>
      <c r="TKW7" s="226"/>
      <c r="TKX7" s="226"/>
      <c r="TKY7" s="226"/>
      <c r="TKZ7" s="226"/>
      <c r="TLA7" s="226"/>
      <c r="TLB7" s="226"/>
      <c r="TLC7" s="226"/>
      <c r="TLD7" s="226"/>
      <c r="TLE7" s="226"/>
      <c r="TLF7" s="226"/>
      <c r="TLG7" s="226"/>
      <c r="TLH7" s="226"/>
      <c r="TLI7" s="226"/>
      <c r="TLJ7" s="226"/>
      <c r="TLK7" s="226"/>
      <c r="TLL7" s="226"/>
      <c r="TLM7" s="226"/>
      <c r="TLN7" s="226"/>
      <c r="TLO7" s="226"/>
      <c r="TLP7" s="226"/>
      <c r="TLQ7" s="226"/>
      <c r="TLR7" s="226"/>
      <c r="TLS7" s="226"/>
      <c r="TLT7" s="226"/>
      <c r="TLU7" s="226"/>
      <c r="TLV7" s="226"/>
      <c r="TLW7" s="226"/>
      <c r="TLX7" s="226"/>
      <c r="TLY7" s="226"/>
      <c r="TLZ7" s="226"/>
      <c r="TMA7" s="226"/>
      <c r="TMB7" s="226"/>
      <c r="TMC7" s="226"/>
      <c r="TMD7" s="226"/>
      <c r="TME7" s="226"/>
      <c r="TMF7" s="226"/>
      <c r="TMG7" s="226"/>
      <c r="TMH7" s="226"/>
      <c r="TMI7" s="226"/>
      <c r="TMJ7" s="226"/>
      <c r="TMK7" s="226"/>
      <c r="TML7" s="226"/>
      <c r="TMM7" s="226"/>
      <c r="TMN7" s="226"/>
      <c r="TMO7" s="226"/>
      <c r="TMP7" s="226"/>
      <c r="TMQ7" s="226"/>
      <c r="TMR7" s="226"/>
      <c r="TMS7" s="226"/>
      <c r="TMT7" s="226"/>
      <c r="TMU7" s="226"/>
      <c r="TMV7" s="226"/>
      <c r="TMW7" s="226"/>
      <c r="TMX7" s="226"/>
      <c r="TMY7" s="226"/>
      <c r="TMZ7" s="226"/>
      <c r="TNA7" s="226"/>
      <c r="TNB7" s="226"/>
      <c r="TNC7" s="226"/>
      <c r="TND7" s="226"/>
      <c r="TNE7" s="226"/>
      <c r="TNF7" s="226"/>
      <c r="TNG7" s="226"/>
      <c r="TNH7" s="226"/>
      <c r="TNI7" s="226"/>
      <c r="TNJ7" s="226"/>
      <c r="TNK7" s="226"/>
      <c r="TNL7" s="226"/>
      <c r="TNM7" s="226"/>
      <c r="TNN7" s="226"/>
      <c r="TNO7" s="226"/>
      <c r="TNP7" s="226"/>
      <c r="TNQ7" s="226"/>
      <c r="TNR7" s="226"/>
      <c r="TNS7" s="226"/>
      <c r="TNT7" s="226"/>
      <c r="TNU7" s="226"/>
      <c r="TNV7" s="226"/>
      <c r="TNW7" s="226"/>
      <c r="TNX7" s="226"/>
      <c r="TNY7" s="226"/>
      <c r="TNZ7" s="226"/>
      <c r="TOA7" s="226"/>
      <c r="TOB7" s="226"/>
      <c r="TOC7" s="226"/>
      <c r="TOD7" s="226"/>
      <c r="TOE7" s="226"/>
      <c r="TOF7" s="226"/>
      <c r="TOG7" s="226"/>
      <c r="TOH7" s="226"/>
      <c r="TOI7" s="226"/>
      <c r="TOJ7" s="226"/>
      <c r="TOK7" s="226"/>
      <c r="TOL7" s="226"/>
      <c r="TOM7" s="226"/>
      <c r="TON7" s="226"/>
      <c r="TOO7" s="226"/>
      <c r="TOP7" s="226"/>
      <c r="TOQ7" s="226"/>
      <c r="TOR7" s="226"/>
      <c r="TOS7" s="226"/>
      <c r="TOT7" s="226"/>
      <c r="TOU7" s="226"/>
      <c r="TOV7" s="226"/>
      <c r="TOW7" s="226"/>
      <c r="TOX7" s="226"/>
      <c r="TOY7" s="226"/>
      <c r="TOZ7" s="226"/>
      <c r="TPA7" s="226"/>
      <c r="TPB7" s="226"/>
      <c r="TPC7" s="226"/>
      <c r="TPD7" s="226"/>
      <c r="TPE7" s="226"/>
      <c r="TPF7" s="226"/>
      <c r="TPG7" s="226"/>
      <c r="TPH7" s="226"/>
      <c r="TPI7" s="226"/>
      <c r="TPJ7" s="226"/>
      <c r="TPK7" s="226"/>
      <c r="TPL7" s="226"/>
      <c r="TPM7" s="226"/>
      <c r="TPN7" s="226"/>
      <c r="TPO7" s="226"/>
      <c r="TPP7" s="226"/>
      <c r="TPQ7" s="226"/>
      <c r="TPR7" s="226"/>
      <c r="TPS7" s="226"/>
      <c r="TPT7" s="226"/>
      <c r="TPU7" s="226"/>
      <c r="TPV7" s="226"/>
      <c r="TPW7" s="226"/>
      <c r="TPX7" s="226"/>
      <c r="TPY7" s="226"/>
      <c r="TPZ7" s="226"/>
      <c r="TQA7" s="226"/>
      <c r="TQB7" s="226"/>
      <c r="TQC7" s="226"/>
      <c r="TQD7" s="226"/>
      <c r="TQE7" s="226"/>
      <c r="TQF7" s="226"/>
      <c r="TQG7" s="226"/>
      <c r="TQH7" s="226"/>
      <c r="TQI7" s="226"/>
      <c r="TQJ7" s="226"/>
      <c r="TQK7" s="226"/>
      <c r="TQL7" s="226"/>
      <c r="TQM7" s="226"/>
      <c r="TQN7" s="226"/>
      <c r="TQO7" s="226"/>
      <c r="TQP7" s="226"/>
      <c r="TQQ7" s="226"/>
      <c r="TQR7" s="226"/>
      <c r="TQS7" s="226"/>
      <c r="TQT7" s="226"/>
      <c r="TQU7" s="226"/>
      <c r="TQV7" s="226"/>
      <c r="TQW7" s="226"/>
      <c r="TQX7" s="226"/>
      <c r="TQY7" s="226"/>
      <c r="TQZ7" s="226"/>
      <c r="TRA7" s="226"/>
      <c r="TRB7" s="226"/>
      <c r="TRC7" s="226"/>
      <c r="TRD7" s="226"/>
      <c r="TRE7" s="226"/>
      <c r="TRF7" s="226"/>
      <c r="TRG7" s="226"/>
      <c r="TRH7" s="226"/>
      <c r="TRI7" s="226"/>
      <c r="TRJ7" s="226"/>
      <c r="TRK7" s="226"/>
      <c r="TRL7" s="226"/>
      <c r="TRM7" s="226"/>
      <c r="TRN7" s="226"/>
      <c r="TRO7" s="226"/>
      <c r="TRP7" s="226"/>
      <c r="TRQ7" s="226"/>
      <c r="TRR7" s="226"/>
      <c r="TRS7" s="226"/>
      <c r="TRT7" s="226"/>
      <c r="TRU7" s="226"/>
      <c r="TRV7" s="226"/>
      <c r="TRW7" s="226"/>
      <c r="TRX7" s="226"/>
      <c r="TRY7" s="226"/>
      <c r="TRZ7" s="226"/>
      <c r="TSA7" s="226"/>
      <c r="TSB7" s="226"/>
      <c r="TSC7" s="226"/>
      <c r="TSD7" s="226"/>
      <c r="TSE7" s="226"/>
      <c r="TSF7" s="226"/>
      <c r="TSG7" s="226"/>
      <c r="TSH7" s="226"/>
      <c r="TSI7" s="226"/>
      <c r="TSJ7" s="226"/>
      <c r="TSK7" s="226"/>
      <c r="TSL7" s="226"/>
      <c r="TSM7" s="226"/>
      <c r="TSN7" s="226"/>
      <c r="TSO7" s="226"/>
      <c r="TSP7" s="226"/>
      <c r="TSQ7" s="226"/>
      <c r="TSR7" s="226"/>
      <c r="TSS7" s="226"/>
      <c r="TST7" s="226"/>
      <c r="TSU7" s="226"/>
      <c r="TSV7" s="226"/>
      <c r="TSW7" s="226"/>
      <c r="TSX7" s="226"/>
      <c r="TSY7" s="226"/>
      <c r="TSZ7" s="226"/>
      <c r="TTA7" s="226"/>
      <c r="TTB7" s="226"/>
      <c r="TTC7" s="226"/>
      <c r="TTD7" s="226"/>
      <c r="TTE7" s="226"/>
      <c r="TTF7" s="226"/>
      <c r="TTG7" s="226"/>
      <c r="TTH7" s="226"/>
      <c r="TTI7" s="226"/>
      <c r="TTJ7" s="226"/>
      <c r="TTK7" s="226"/>
      <c r="TTL7" s="226"/>
      <c r="TTM7" s="226"/>
      <c r="TTN7" s="226"/>
      <c r="TTO7" s="226"/>
      <c r="TTP7" s="226"/>
      <c r="TTQ7" s="226"/>
      <c r="TTR7" s="226"/>
      <c r="TTS7" s="226"/>
      <c r="TTT7" s="226"/>
      <c r="TTU7" s="226"/>
      <c r="TTV7" s="226"/>
      <c r="TTW7" s="226"/>
      <c r="TTX7" s="226"/>
      <c r="TTY7" s="226"/>
      <c r="TTZ7" s="226"/>
      <c r="TUA7" s="226"/>
      <c r="TUB7" s="226"/>
      <c r="TUC7" s="226"/>
      <c r="TUD7" s="226"/>
      <c r="TUE7" s="226"/>
      <c r="TUF7" s="226"/>
      <c r="TUG7" s="226"/>
      <c r="TUH7" s="226"/>
      <c r="TUI7" s="226"/>
      <c r="TUJ7" s="226"/>
      <c r="TUK7" s="226"/>
      <c r="TUL7" s="226"/>
      <c r="TUM7" s="226"/>
      <c r="TUN7" s="226"/>
      <c r="TUO7" s="226"/>
      <c r="TUP7" s="226"/>
      <c r="TUQ7" s="226"/>
      <c r="TUR7" s="226"/>
      <c r="TUS7" s="226"/>
      <c r="TUT7" s="226"/>
      <c r="TUU7" s="226"/>
      <c r="TUV7" s="226"/>
      <c r="TUW7" s="226"/>
      <c r="TUX7" s="226"/>
      <c r="TUY7" s="226"/>
      <c r="TUZ7" s="226"/>
      <c r="TVA7" s="226"/>
      <c r="TVB7" s="226"/>
      <c r="TVC7" s="226"/>
      <c r="TVD7" s="226"/>
      <c r="TVE7" s="226"/>
      <c r="TVF7" s="226"/>
      <c r="TVG7" s="226"/>
      <c r="TVH7" s="226"/>
      <c r="TVI7" s="226"/>
      <c r="TVJ7" s="226"/>
      <c r="TVK7" s="226"/>
      <c r="TVL7" s="226"/>
      <c r="TVM7" s="226"/>
      <c r="TVN7" s="226"/>
      <c r="TVO7" s="226"/>
      <c r="TVP7" s="226"/>
      <c r="TVQ7" s="226"/>
      <c r="TVR7" s="226"/>
      <c r="TVS7" s="226"/>
      <c r="TVT7" s="226"/>
      <c r="TVU7" s="226"/>
      <c r="TVV7" s="226"/>
      <c r="TVW7" s="226"/>
      <c r="TVX7" s="226"/>
      <c r="TVY7" s="226"/>
      <c r="TVZ7" s="226"/>
      <c r="TWA7" s="226"/>
      <c r="TWB7" s="226"/>
      <c r="TWC7" s="226"/>
      <c r="TWD7" s="226"/>
      <c r="TWE7" s="226"/>
      <c r="TWF7" s="226"/>
      <c r="TWG7" s="226"/>
      <c r="TWH7" s="226"/>
      <c r="TWI7" s="226"/>
      <c r="TWJ7" s="226"/>
      <c r="TWK7" s="226"/>
      <c r="TWL7" s="226"/>
      <c r="TWM7" s="226"/>
      <c r="TWN7" s="226"/>
      <c r="TWO7" s="226"/>
      <c r="TWP7" s="226"/>
      <c r="TWQ7" s="226"/>
      <c r="TWR7" s="226"/>
      <c r="TWS7" s="226"/>
      <c r="TWT7" s="226"/>
      <c r="TWU7" s="226"/>
      <c r="TWV7" s="226"/>
      <c r="TWW7" s="226"/>
      <c r="TWX7" s="226"/>
      <c r="TWY7" s="226"/>
      <c r="TWZ7" s="226"/>
      <c r="TXA7" s="226"/>
      <c r="TXB7" s="226"/>
      <c r="TXC7" s="226"/>
      <c r="TXD7" s="226"/>
      <c r="TXE7" s="226"/>
      <c r="TXF7" s="226"/>
      <c r="TXG7" s="226"/>
      <c r="TXH7" s="226"/>
      <c r="TXI7" s="226"/>
      <c r="TXJ7" s="226"/>
      <c r="TXK7" s="226"/>
      <c r="TXL7" s="226"/>
      <c r="TXM7" s="226"/>
      <c r="TXN7" s="226"/>
      <c r="TXO7" s="226"/>
      <c r="TXP7" s="226"/>
      <c r="TXQ7" s="226"/>
      <c r="TXR7" s="226"/>
      <c r="TXS7" s="226"/>
      <c r="TXT7" s="226"/>
      <c r="TXU7" s="226"/>
      <c r="TXV7" s="226"/>
      <c r="TXW7" s="226"/>
      <c r="TXX7" s="226"/>
      <c r="TXY7" s="226"/>
      <c r="TXZ7" s="226"/>
      <c r="TYA7" s="226"/>
      <c r="TYB7" s="226"/>
      <c r="TYC7" s="226"/>
      <c r="TYD7" s="226"/>
      <c r="TYE7" s="226"/>
      <c r="TYF7" s="226"/>
      <c r="TYG7" s="226"/>
      <c r="TYH7" s="226"/>
      <c r="TYI7" s="226"/>
      <c r="TYJ7" s="226"/>
      <c r="TYK7" s="226"/>
      <c r="TYL7" s="226"/>
      <c r="TYM7" s="226"/>
      <c r="TYN7" s="226"/>
      <c r="TYO7" s="226"/>
      <c r="TYP7" s="226"/>
      <c r="TYQ7" s="226"/>
      <c r="TYR7" s="226"/>
      <c r="TYS7" s="226"/>
      <c r="TYT7" s="226"/>
      <c r="TYU7" s="226"/>
      <c r="TYV7" s="226"/>
      <c r="TYW7" s="226"/>
      <c r="TYX7" s="226"/>
      <c r="TYY7" s="226"/>
      <c r="TYZ7" s="226"/>
      <c r="TZA7" s="226"/>
      <c r="TZB7" s="226"/>
      <c r="TZC7" s="226"/>
      <c r="TZD7" s="226"/>
      <c r="TZE7" s="226"/>
      <c r="TZF7" s="226"/>
      <c r="TZG7" s="226"/>
      <c r="TZH7" s="226"/>
      <c r="TZI7" s="226"/>
      <c r="TZJ7" s="226"/>
      <c r="TZK7" s="226"/>
      <c r="TZL7" s="226"/>
      <c r="TZM7" s="226"/>
      <c r="TZN7" s="226"/>
      <c r="TZO7" s="226"/>
      <c r="TZP7" s="226"/>
      <c r="TZQ7" s="226"/>
      <c r="TZR7" s="226"/>
      <c r="TZS7" s="226"/>
      <c r="TZT7" s="226"/>
      <c r="TZU7" s="226"/>
      <c r="TZV7" s="226"/>
      <c r="TZW7" s="226"/>
      <c r="TZX7" s="226"/>
      <c r="TZY7" s="226"/>
      <c r="TZZ7" s="226"/>
      <c r="UAA7" s="226"/>
      <c r="UAB7" s="226"/>
      <c r="UAC7" s="226"/>
      <c r="UAD7" s="226"/>
      <c r="UAE7" s="226"/>
      <c r="UAF7" s="226"/>
      <c r="UAG7" s="226"/>
      <c r="UAH7" s="226"/>
      <c r="UAI7" s="226"/>
      <c r="UAJ7" s="226"/>
      <c r="UAK7" s="226"/>
      <c r="UAL7" s="226"/>
      <c r="UAM7" s="226"/>
      <c r="UAN7" s="226"/>
      <c r="UAO7" s="226"/>
      <c r="UAP7" s="226"/>
      <c r="UAQ7" s="226"/>
      <c r="UAR7" s="226"/>
      <c r="UAS7" s="226"/>
      <c r="UAT7" s="226"/>
      <c r="UAU7" s="226"/>
      <c r="UAV7" s="226"/>
      <c r="UAW7" s="226"/>
      <c r="UAX7" s="226"/>
      <c r="UAY7" s="226"/>
      <c r="UAZ7" s="226"/>
      <c r="UBA7" s="226"/>
      <c r="UBB7" s="226"/>
      <c r="UBC7" s="226"/>
      <c r="UBD7" s="226"/>
      <c r="UBE7" s="226"/>
      <c r="UBF7" s="226"/>
      <c r="UBG7" s="226"/>
      <c r="UBH7" s="226"/>
      <c r="UBI7" s="226"/>
      <c r="UBJ7" s="226"/>
      <c r="UBK7" s="226"/>
      <c r="UBL7" s="226"/>
      <c r="UBM7" s="226"/>
      <c r="UBN7" s="226"/>
      <c r="UBO7" s="226"/>
      <c r="UBP7" s="226"/>
      <c r="UBQ7" s="226"/>
      <c r="UBR7" s="226"/>
      <c r="UBS7" s="226"/>
      <c r="UBT7" s="226"/>
      <c r="UBU7" s="226"/>
      <c r="UBV7" s="226"/>
      <c r="UBW7" s="226"/>
      <c r="UBX7" s="226"/>
      <c r="UBY7" s="226"/>
      <c r="UBZ7" s="226"/>
      <c r="UCA7" s="226"/>
      <c r="UCB7" s="226"/>
      <c r="UCC7" s="226"/>
      <c r="UCD7" s="226"/>
      <c r="UCE7" s="226"/>
      <c r="UCF7" s="226"/>
      <c r="UCG7" s="226"/>
      <c r="UCH7" s="226"/>
      <c r="UCI7" s="226"/>
      <c r="UCJ7" s="226"/>
      <c r="UCK7" s="226"/>
      <c r="UCL7" s="226"/>
      <c r="UCM7" s="226"/>
      <c r="UCN7" s="226"/>
      <c r="UCO7" s="226"/>
      <c r="UCP7" s="226"/>
      <c r="UCQ7" s="226"/>
      <c r="UCR7" s="226"/>
      <c r="UCS7" s="226"/>
      <c r="UCT7" s="226"/>
      <c r="UCU7" s="226"/>
      <c r="UCV7" s="226"/>
      <c r="UCW7" s="226"/>
      <c r="UCX7" s="226"/>
      <c r="UCY7" s="226"/>
      <c r="UCZ7" s="226"/>
      <c r="UDA7" s="226"/>
      <c r="UDB7" s="226"/>
      <c r="UDC7" s="226"/>
      <c r="UDD7" s="226"/>
      <c r="UDE7" s="226"/>
      <c r="UDF7" s="226"/>
      <c r="UDG7" s="226"/>
      <c r="UDH7" s="226"/>
      <c r="UDI7" s="226"/>
      <c r="UDJ7" s="226"/>
      <c r="UDK7" s="226"/>
      <c r="UDL7" s="226"/>
      <c r="UDM7" s="226"/>
      <c r="UDN7" s="226"/>
      <c r="UDO7" s="226"/>
      <c r="UDP7" s="226"/>
      <c r="UDQ7" s="226"/>
      <c r="UDR7" s="226"/>
      <c r="UDS7" s="226"/>
      <c r="UDT7" s="226"/>
      <c r="UDU7" s="226"/>
      <c r="UDV7" s="226"/>
      <c r="UDW7" s="226"/>
      <c r="UDX7" s="226"/>
      <c r="UDY7" s="226"/>
      <c r="UDZ7" s="226"/>
      <c r="UEA7" s="226"/>
      <c r="UEB7" s="226"/>
      <c r="UEC7" s="226"/>
      <c r="UED7" s="226"/>
      <c r="UEE7" s="226"/>
      <c r="UEF7" s="226"/>
      <c r="UEG7" s="226"/>
      <c r="UEH7" s="226"/>
      <c r="UEI7" s="226"/>
      <c r="UEJ7" s="226"/>
      <c r="UEK7" s="226"/>
      <c r="UEL7" s="226"/>
      <c r="UEM7" s="226"/>
      <c r="UEN7" s="226"/>
      <c r="UEO7" s="226"/>
      <c r="UEP7" s="226"/>
      <c r="UEQ7" s="226"/>
      <c r="UER7" s="226"/>
      <c r="UES7" s="226"/>
      <c r="UET7" s="226"/>
      <c r="UEU7" s="226"/>
      <c r="UEV7" s="226"/>
      <c r="UEW7" s="226"/>
      <c r="UEX7" s="226"/>
      <c r="UEY7" s="226"/>
      <c r="UEZ7" s="226"/>
      <c r="UFA7" s="226"/>
      <c r="UFB7" s="226"/>
      <c r="UFC7" s="226"/>
      <c r="UFD7" s="226"/>
      <c r="UFE7" s="226"/>
      <c r="UFF7" s="226"/>
      <c r="UFG7" s="226"/>
      <c r="UFH7" s="226"/>
      <c r="UFI7" s="226"/>
      <c r="UFJ7" s="226"/>
      <c r="UFK7" s="226"/>
      <c r="UFL7" s="226"/>
      <c r="UFM7" s="226"/>
      <c r="UFN7" s="226"/>
      <c r="UFO7" s="226"/>
      <c r="UFP7" s="226"/>
      <c r="UFQ7" s="226"/>
      <c r="UFR7" s="226"/>
      <c r="UFS7" s="226"/>
      <c r="UFT7" s="226"/>
      <c r="UFU7" s="226"/>
      <c r="UFV7" s="226"/>
      <c r="UFW7" s="226"/>
      <c r="UFX7" s="226"/>
      <c r="UFY7" s="226"/>
      <c r="UFZ7" s="226"/>
      <c r="UGA7" s="226"/>
      <c r="UGB7" s="226"/>
      <c r="UGC7" s="226"/>
      <c r="UGD7" s="226"/>
      <c r="UGE7" s="226"/>
      <c r="UGF7" s="226"/>
      <c r="UGG7" s="226"/>
      <c r="UGH7" s="226"/>
      <c r="UGI7" s="226"/>
      <c r="UGJ7" s="226"/>
      <c r="UGK7" s="226"/>
      <c r="UGL7" s="226"/>
      <c r="UGM7" s="226"/>
      <c r="UGN7" s="226"/>
      <c r="UGO7" s="226"/>
      <c r="UGP7" s="226"/>
      <c r="UGQ7" s="226"/>
      <c r="UGR7" s="226"/>
      <c r="UGS7" s="226"/>
      <c r="UGT7" s="226"/>
      <c r="UGU7" s="226"/>
      <c r="UGV7" s="226"/>
      <c r="UGW7" s="226"/>
      <c r="UGX7" s="226"/>
      <c r="UGY7" s="226"/>
      <c r="UGZ7" s="226"/>
      <c r="UHA7" s="226"/>
      <c r="UHB7" s="226"/>
      <c r="UHC7" s="226"/>
      <c r="UHD7" s="226"/>
      <c r="UHE7" s="226"/>
      <c r="UHF7" s="226"/>
      <c r="UHG7" s="226"/>
      <c r="UHH7" s="226"/>
      <c r="UHI7" s="226"/>
      <c r="UHJ7" s="226"/>
      <c r="UHK7" s="226"/>
      <c r="UHL7" s="226"/>
      <c r="UHM7" s="226"/>
      <c r="UHN7" s="226"/>
      <c r="UHO7" s="226"/>
      <c r="UHP7" s="226"/>
      <c r="UHQ7" s="226"/>
      <c r="UHR7" s="226"/>
      <c r="UHS7" s="226"/>
      <c r="UHT7" s="226"/>
      <c r="UHU7" s="226"/>
      <c r="UHV7" s="226"/>
      <c r="UHW7" s="226"/>
      <c r="UHX7" s="226"/>
      <c r="UHY7" s="226"/>
      <c r="UHZ7" s="226"/>
      <c r="UIA7" s="226"/>
      <c r="UIB7" s="226"/>
      <c r="UIC7" s="226"/>
      <c r="UID7" s="226"/>
      <c r="UIE7" s="226"/>
      <c r="UIF7" s="226"/>
      <c r="UIG7" s="226"/>
      <c r="UIH7" s="226"/>
      <c r="UII7" s="226"/>
      <c r="UIJ7" s="226"/>
      <c r="UIK7" s="226"/>
      <c r="UIL7" s="226"/>
      <c r="UIM7" s="226"/>
      <c r="UIN7" s="226"/>
      <c r="UIO7" s="226"/>
      <c r="UIP7" s="226"/>
      <c r="UIQ7" s="226"/>
      <c r="UIR7" s="226"/>
      <c r="UIS7" s="226"/>
      <c r="UIT7" s="226"/>
      <c r="UIU7" s="226"/>
      <c r="UIV7" s="226"/>
      <c r="UIW7" s="226"/>
      <c r="UIX7" s="226"/>
      <c r="UIY7" s="226"/>
      <c r="UIZ7" s="226"/>
      <c r="UJA7" s="226"/>
      <c r="UJB7" s="226"/>
      <c r="UJC7" s="226"/>
      <c r="UJD7" s="226"/>
      <c r="UJE7" s="226"/>
      <c r="UJF7" s="226"/>
      <c r="UJG7" s="226"/>
      <c r="UJH7" s="226"/>
      <c r="UJI7" s="226"/>
      <c r="UJJ7" s="226"/>
      <c r="UJK7" s="226"/>
      <c r="UJL7" s="226"/>
      <c r="UJM7" s="226"/>
      <c r="UJN7" s="226"/>
      <c r="UJO7" s="226"/>
      <c r="UJP7" s="226"/>
      <c r="UJQ7" s="226"/>
      <c r="UJR7" s="226"/>
      <c r="UJS7" s="226"/>
      <c r="UJT7" s="226"/>
      <c r="UJU7" s="226"/>
      <c r="UJV7" s="226"/>
      <c r="UJW7" s="226"/>
      <c r="UJX7" s="226"/>
      <c r="UJY7" s="226"/>
      <c r="UJZ7" s="226"/>
      <c r="UKA7" s="226"/>
      <c r="UKB7" s="226"/>
      <c r="UKC7" s="226"/>
      <c r="UKD7" s="226"/>
      <c r="UKE7" s="226"/>
      <c r="UKF7" s="226"/>
      <c r="UKG7" s="226"/>
      <c r="UKH7" s="226"/>
      <c r="UKI7" s="226"/>
      <c r="UKJ7" s="226"/>
      <c r="UKK7" s="226"/>
      <c r="UKL7" s="226"/>
      <c r="UKM7" s="226"/>
      <c r="UKN7" s="226"/>
      <c r="UKO7" s="226"/>
      <c r="UKP7" s="226"/>
      <c r="UKQ7" s="226"/>
      <c r="UKR7" s="226"/>
      <c r="UKS7" s="226"/>
      <c r="UKT7" s="226"/>
      <c r="UKU7" s="226"/>
      <c r="UKV7" s="226"/>
      <c r="UKW7" s="226"/>
      <c r="UKX7" s="226"/>
      <c r="UKY7" s="226"/>
      <c r="UKZ7" s="226"/>
      <c r="ULA7" s="226"/>
      <c r="ULB7" s="226"/>
      <c r="ULC7" s="226"/>
      <c r="ULD7" s="226"/>
      <c r="ULE7" s="226"/>
      <c r="ULF7" s="226"/>
      <c r="ULG7" s="226"/>
      <c r="ULH7" s="226"/>
      <c r="ULI7" s="226"/>
      <c r="ULJ7" s="226"/>
      <c r="ULK7" s="226"/>
      <c r="ULL7" s="226"/>
      <c r="ULM7" s="226"/>
      <c r="ULN7" s="226"/>
      <c r="ULO7" s="226"/>
      <c r="ULP7" s="226"/>
      <c r="ULQ7" s="226"/>
      <c r="ULR7" s="226"/>
      <c r="ULS7" s="226"/>
      <c r="ULT7" s="226"/>
      <c r="ULU7" s="226"/>
      <c r="ULV7" s="226"/>
      <c r="ULW7" s="226"/>
      <c r="ULX7" s="226"/>
      <c r="ULY7" s="226"/>
      <c r="ULZ7" s="226"/>
      <c r="UMA7" s="226"/>
      <c r="UMB7" s="226"/>
      <c r="UMC7" s="226"/>
      <c r="UMD7" s="226"/>
      <c r="UME7" s="226"/>
      <c r="UMF7" s="226"/>
      <c r="UMG7" s="226"/>
      <c r="UMH7" s="226"/>
      <c r="UMI7" s="226"/>
      <c r="UMJ7" s="226"/>
      <c r="UMK7" s="226"/>
      <c r="UML7" s="226"/>
      <c r="UMM7" s="226"/>
      <c r="UMN7" s="226"/>
      <c r="UMO7" s="226"/>
      <c r="UMP7" s="226"/>
      <c r="UMQ7" s="226"/>
      <c r="UMR7" s="226"/>
      <c r="UMS7" s="226"/>
      <c r="UMT7" s="226"/>
      <c r="UMU7" s="226"/>
      <c r="UMV7" s="226"/>
      <c r="UMW7" s="226"/>
      <c r="UMX7" s="226"/>
      <c r="UMY7" s="226"/>
      <c r="UMZ7" s="226"/>
      <c r="UNA7" s="226"/>
      <c r="UNB7" s="226"/>
      <c r="UNC7" s="226"/>
      <c r="UND7" s="226"/>
      <c r="UNE7" s="226"/>
      <c r="UNF7" s="226"/>
      <c r="UNG7" s="226"/>
      <c r="UNH7" s="226"/>
      <c r="UNI7" s="226"/>
      <c r="UNJ7" s="226"/>
      <c r="UNK7" s="226"/>
      <c r="UNL7" s="226"/>
      <c r="UNM7" s="226"/>
      <c r="UNN7" s="226"/>
      <c r="UNO7" s="226"/>
      <c r="UNP7" s="226"/>
      <c r="UNQ7" s="226"/>
      <c r="UNR7" s="226"/>
      <c r="UNS7" s="226"/>
      <c r="UNT7" s="226"/>
      <c r="UNU7" s="226"/>
      <c r="UNV7" s="226"/>
      <c r="UNW7" s="226"/>
      <c r="UNX7" s="226"/>
      <c r="UNY7" s="226"/>
      <c r="UNZ7" s="226"/>
      <c r="UOA7" s="226"/>
      <c r="UOB7" s="226"/>
      <c r="UOC7" s="226"/>
      <c r="UOD7" s="226"/>
      <c r="UOE7" s="226"/>
      <c r="UOF7" s="226"/>
      <c r="UOG7" s="226"/>
      <c r="UOH7" s="226"/>
      <c r="UOI7" s="226"/>
      <c r="UOJ7" s="226"/>
      <c r="UOK7" s="226"/>
      <c r="UOL7" s="226"/>
      <c r="UOM7" s="226"/>
      <c r="UON7" s="226"/>
      <c r="UOO7" s="226"/>
      <c r="UOP7" s="226"/>
      <c r="UOQ7" s="226"/>
      <c r="UOR7" s="226"/>
      <c r="UOS7" s="226"/>
      <c r="UOT7" s="226"/>
      <c r="UOU7" s="226"/>
      <c r="UOV7" s="226"/>
      <c r="UOW7" s="226"/>
      <c r="UOX7" s="226"/>
      <c r="UOY7" s="226"/>
      <c r="UOZ7" s="226"/>
      <c r="UPA7" s="226"/>
      <c r="UPB7" s="226"/>
      <c r="UPC7" s="226"/>
      <c r="UPD7" s="226"/>
      <c r="UPE7" s="226"/>
      <c r="UPF7" s="226"/>
      <c r="UPG7" s="226"/>
      <c r="UPH7" s="226"/>
      <c r="UPI7" s="226"/>
      <c r="UPJ7" s="226"/>
      <c r="UPK7" s="226"/>
      <c r="UPL7" s="226"/>
      <c r="UPM7" s="226"/>
      <c r="UPN7" s="226"/>
      <c r="UPO7" s="226"/>
      <c r="UPP7" s="226"/>
      <c r="UPQ7" s="226"/>
      <c r="UPR7" s="226"/>
      <c r="UPS7" s="226"/>
      <c r="UPT7" s="226"/>
      <c r="UPU7" s="226"/>
      <c r="UPV7" s="226"/>
      <c r="UPW7" s="226"/>
      <c r="UPX7" s="226"/>
      <c r="UPY7" s="226"/>
      <c r="UPZ7" s="226"/>
      <c r="UQA7" s="226"/>
      <c r="UQB7" s="226"/>
      <c r="UQC7" s="226"/>
      <c r="UQD7" s="226"/>
      <c r="UQE7" s="226"/>
      <c r="UQF7" s="226"/>
      <c r="UQG7" s="226"/>
      <c r="UQH7" s="226"/>
      <c r="UQI7" s="226"/>
      <c r="UQJ7" s="226"/>
      <c r="UQK7" s="226"/>
      <c r="UQL7" s="226"/>
      <c r="UQM7" s="226"/>
      <c r="UQN7" s="226"/>
      <c r="UQO7" s="226"/>
      <c r="UQP7" s="226"/>
      <c r="UQQ7" s="226"/>
      <c r="UQR7" s="226"/>
      <c r="UQS7" s="226"/>
      <c r="UQT7" s="226"/>
      <c r="UQU7" s="226"/>
      <c r="UQV7" s="226"/>
      <c r="UQW7" s="226"/>
      <c r="UQX7" s="226"/>
      <c r="UQY7" s="226"/>
      <c r="UQZ7" s="226"/>
      <c r="URA7" s="226"/>
      <c r="URB7" s="226"/>
      <c r="URC7" s="226"/>
      <c r="URD7" s="226"/>
      <c r="URE7" s="226"/>
      <c r="URF7" s="226"/>
      <c r="URG7" s="226"/>
      <c r="URH7" s="226"/>
      <c r="URI7" s="226"/>
      <c r="URJ7" s="226"/>
      <c r="URK7" s="226"/>
      <c r="URL7" s="226"/>
      <c r="URM7" s="226"/>
      <c r="URN7" s="226"/>
      <c r="URO7" s="226"/>
      <c r="URP7" s="226"/>
      <c r="URQ7" s="226"/>
      <c r="URR7" s="226"/>
      <c r="URS7" s="226"/>
      <c r="URT7" s="226"/>
      <c r="URU7" s="226"/>
      <c r="URV7" s="226"/>
      <c r="URW7" s="226"/>
      <c r="URX7" s="226"/>
      <c r="URY7" s="226"/>
      <c r="URZ7" s="226"/>
      <c r="USA7" s="226"/>
      <c r="USB7" s="226"/>
      <c r="USC7" s="226"/>
      <c r="USD7" s="226"/>
      <c r="USE7" s="226"/>
      <c r="USF7" s="226"/>
      <c r="USG7" s="226"/>
      <c r="USH7" s="226"/>
      <c r="USI7" s="226"/>
      <c r="USJ7" s="226"/>
      <c r="USK7" s="226"/>
      <c r="USL7" s="226"/>
      <c r="USM7" s="226"/>
      <c r="USN7" s="226"/>
      <c r="USO7" s="226"/>
      <c r="USP7" s="226"/>
      <c r="USQ7" s="226"/>
      <c r="USR7" s="226"/>
      <c r="USS7" s="226"/>
      <c r="UST7" s="226"/>
      <c r="USU7" s="226"/>
      <c r="USV7" s="226"/>
      <c r="USW7" s="226"/>
      <c r="USX7" s="226"/>
      <c r="USY7" s="226"/>
      <c r="USZ7" s="226"/>
      <c r="UTA7" s="226"/>
      <c r="UTB7" s="226"/>
      <c r="UTC7" s="226"/>
      <c r="UTD7" s="226"/>
      <c r="UTE7" s="226"/>
      <c r="UTF7" s="226"/>
      <c r="UTG7" s="226"/>
      <c r="UTH7" s="226"/>
      <c r="UTI7" s="226"/>
      <c r="UTJ7" s="226"/>
      <c r="UTK7" s="226"/>
      <c r="UTL7" s="226"/>
      <c r="UTM7" s="226"/>
      <c r="UTN7" s="226"/>
      <c r="UTO7" s="226"/>
      <c r="UTP7" s="226"/>
      <c r="UTQ7" s="226"/>
      <c r="UTR7" s="226"/>
      <c r="UTS7" s="226"/>
      <c r="UTT7" s="226"/>
      <c r="UTU7" s="226"/>
      <c r="UTV7" s="226"/>
      <c r="UTW7" s="226"/>
      <c r="UTX7" s="226"/>
      <c r="UTY7" s="226"/>
      <c r="UTZ7" s="226"/>
      <c r="UUA7" s="226"/>
      <c r="UUB7" s="226"/>
      <c r="UUC7" s="226"/>
      <c r="UUD7" s="226"/>
      <c r="UUE7" s="226"/>
      <c r="UUF7" s="226"/>
      <c r="UUG7" s="226"/>
      <c r="UUH7" s="226"/>
      <c r="UUI7" s="226"/>
      <c r="UUJ7" s="226"/>
      <c r="UUK7" s="226"/>
      <c r="UUL7" s="226"/>
      <c r="UUM7" s="226"/>
      <c r="UUN7" s="226"/>
      <c r="UUO7" s="226"/>
      <c r="UUP7" s="226"/>
      <c r="UUQ7" s="226"/>
      <c r="UUR7" s="226"/>
      <c r="UUS7" s="226"/>
      <c r="UUT7" s="226"/>
      <c r="UUU7" s="226"/>
      <c r="UUV7" s="226"/>
      <c r="UUW7" s="226"/>
      <c r="UUX7" s="226"/>
      <c r="UUY7" s="226"/>
      <c r="UUZ7" s="226"/>
      <c r="UVA7" s="226"/>
      <c r="UVB7" s="226"/>
      <c r="UVC7" s="226"/>
      <c r="UVD7" s="226"/>
      <c r="UVE7" s="226"/>
      <c r="UVF7" s="226"/>
      <c r="UVG7" s="226"/>
      <c r="UVH7" s="226"/>
      <c r="UVI7" s="226"/>
      <c r="UVJ7" s="226"/>
      <c r="UVK7" s="226"/>
      <c r="UVL7" s="226"/>
      <c r="UVM7" s="226"/>
      <c r="UVN7" s="226"/>
      <c r="UVO7" s="226"/>
      <c r="UVP7" s="226"/>
      <c r="UVQ7" s="226"/>
      <c r="UVR7" s="226"/>
      <c r="UVS7" s="226"/>
      <c r="UVT7" s="226"/>
      <c r="UVU7" s="226"/>
      <c r="UVV7" s="226"/>
      <c r="UVW7" s="226"/>
      <c r="UVX7" s="226"/>
      <c r="UVY7" s="226"/>
      <c r="UVZ7" s="226"/>
      <c r="UWA7" s="226"/>
      <c r="UWB7" s="226"/>
      <c r="UWC7" s="226"/>
      <c r="UWD7" s="226"/>
      <c r="UWE7" s="226"/>
      <c r="UWF7" s="226"/>
      <c r="UWG7" s="226"/>
      <c r="UWH7" s="226"/>
      <c r="UWI7" s="226"/>
      <c r="UWJ7" s="226"/>
      <c r="UWK7" s="226"/>
      <c r="UWL7" s="226"/>
      <c r="UWM7" s="226"/>
      <c r="UWN7" s="226"/>
      <c r="UWO7" s="226"/>
      <c r="UWP7" s="226"/>
      <c r="UWQ7" s="226"/>
      <c r="UWR7" s="226"/>
      <c r="UWS7" s="226"/>
      <c r="UWT7" s="226"/>
      <c r="UWU7" s="226"/>
      <c r="UWV7" s="226"/>
      <c r="UWW7" s="226"/>
      <c r="UWX7" s="226"/>
      <c r="UWY7" s="226"/>
      <c r="UWZ7" s="226"/>
      <c r="UXA7" s="226"/>
      <c r="UXB7" s="226"/>
      <c r="UXC7" s="226"/>
      <c r="UXD7" s="226"/>
      <c r="UXE7" s="226"/>
      <c r="UXF7" s="226"/>
      <c r="UXG7" s="226"/>
      <c r="UXH7" s="226"/>
      <c r="UXI7" s="226"/>
      <c r="UXJ7" s="226"/>
      <c r="UXK7" s="226"/>
      <c r="UXL7" s="226"/>
      <c r="UXM7" s="226"/>
      <c r="UXN7" s="226"/>
      <c r="UXO7" s="226"/>
      <c r="UXP7" s="226"/>
      <c r="UXQ7" s="226"/>
      <c r="UXR7" s="226"/>
      <c r="UXS7" s="226"/>
      <c r="UXT7" s="226"/>
      <c r="UXU7" s="226"/>
      <c r="UXV7" s="226"/>
      <c r="UXW7" s="226"/>
      <c r="UXX7" s="226"/>
      <c r="UXY7" s="226"/>
      <c r="UXZ7" s="226"/>
      <c r="UYA7" s="226"/>
      <c r="UYB7" s="226"/>
      <c r="UYC7" s="226"/>
      <c r="UYD7" s="226"/>
      <c r="UYE7" s="226"/>
      <c r="UYF7" s="226"/>
      <c r="UYG7" s="226"/>
      <c r="UYH7" s="226"/>
      <c r="UYI7" s="226"/>
      <c r="UYJ7" s="226"/>
      <c r="UYK7" s="226"/>
      <c r="UYL7" s="226"/>
      <c r="UYM7" s="226"/>
      <c r="UYN7" s="226"/>
      <c r="UYO7" s="226"/>
      <c r="UYP7" s="226"/>
      <c r="UYQ7" s="226"/>
      <c r="UYR7" s="226"/>
      <c r="UYS7" s="226"/>
      <c r="UYT7" s="226"/>
      <c r="UYU7" s="226"/>
      <c r="UYV7" s="226"/>
      <c r="UYW7" s="226"/>
      <c r="UYX7" s="226"/>
      <c r="UYY7" s="226"/>
      <c r="UYZ7" s="226"/>
      <c r="UZA7" s="226"/>
      <c r="UZB7" s="226"/>
      <c r="UZC7" s="226"/>
      <c r="UZD7" s="226"/>
      <c r="UZE7" s="226"/>
      <c r="UZF7" s="226"/>
      <c r="UZG7" s="226"/>
      <c r="UZH7" s="226"/>
      <c r="UZI7" s="226"/>
      <c r="UZJ7" s="226"/>
      <c r="UZK7" s="226"/>
      <c r="UZL7" s="226"/>
      <c r="UZM7" s="226"/>
      <c r="UZN7" s="226"/>
      <c r="UZO7" s="226"/>
      <c r="UZP7" s="226"/>
      <c r="UZQ7" s="226"/>
      <c r="UZR7" s="226"/>
      <c r="UZS7" s="226"/>
      <c r="UZT7" s="226"/>
      <c r="UZU7" s="226"/>
      <c r="UZV7" s="226"/>
      <c r="UZW7" s="226"/>
      <c r="UZX7" s="226"/>
      <c r="UZY7" s="226"/>
      <c r="UZZ7" s="226"/>
      <c r="VAA7" s="226"/>
      <c r="VAB7" s="226"/>
      <c r="VAC7" s="226"/>
      <c r="VAD7" s="226"/>
      <c r="VAE7" s="226"/>
      <c r="VAF7" s="226"/>
      <c r="VAG7" s="226"/>
      <c r="VAH7" s="226"/>
      <c r="VAI7" s="226"/>
      <c r="VAJ7" s="226"/>
      <c r="VAK7" s="226"/>
      <c r="VAL7" s="226"/>
      <c r="VAM7" s="226"/>
      <c r="VAN7" s="226"/>
      <c r="VAO7" s="226"/>
      <c r="VAP7" s="226"/>
      <c r="VAQ7" s="226"/>
      <c r="VAR7" s="226"/>
      <c r="VAS7" s="226"/>
      <c r="VAT7" s="226"/>
      <c r="VAU7" s="226"/>
      <c r="VAV7" s="226"/>
      <c r="VAW7" s="226"/>
      <c r="VAX7" s="226"/>
      <c r="VAY7" s="226"/>
      <c r="VAZ7" s="226"/>
      <c r="VBA7" s="226"/>
      <c r="VBB7" s="226"/>
      <c r="VBC7" s="226"/>
      <c r="VBD7" s="226"/>
      <c r="VBE7" s="226"/>
      <c r="VBF7" s="226"/>
      <c r="VBG7" s="226"/>
      <c r="VBH7" s="226"/>
      <c r="VBI7" s="226"/>
      <c r="VBJ7" s="226"/>
      <c r="VBK7" s="226"/>
      <c r="VBL7" s="226"/>
      <c r="VBM7" s="226"/>
      <c r="VBN7" s="226"/>
      <c r="VBO7" s="226"/>
      <c r="VBP7" s="226"/>
      <c r="VBQ7" s="226"/>
      <c r="VBR7" s="226"/>
      <c r="VBS7" s="226"/>
      <c r="VBT7" s="226"/>
      <c r="VBU7" s="226"/>
      <c r="VBV7" s="226"/>
      <c r="VBW7" s="226"/>
      <c r="VBX7" s="226"/>
      <c r="VBY7" s="226"/>
      <c r="VBZ7" s="226"/>
      <c r="VCA7" s="226"/>
      <c r="VCB7" s="226"/>
      <c r="VCC7" s="226"/>
      <c r="VCD7" s="226"/>
      <c r="VCE7" s="226"/>
      <c r="VCF7" s="226"/>
      <c r="VCG7" s="226"/>
      <c r="VCH7" s="226"/>
      <c r="VCI7" s="226"/>
      <c r="VCJ7" s="226"/>
      <c r="VCK7" s="226"/>
      <c r="VCL7" s="226"/>
      <c r="VCM7" s="226"/>
      <c r="VCN7" s="226"/>
      <c r="VCO7" s="226"/>
      <c r="VCP7" s="226"/>
      <c r="VCQ7" s="226"/>
      <c r="VCR7" s="226"/>
      <c r="VCS7" s="226"/>
      <c r="VCT7" s="226"/>
      <c r="VCU7" s="226"/>
      <c r="VCV7" s="226"/>
      <c r="VCW7" s="226"/>
      <c r="VCX7" s="226"/>
      <c r="VCY7" s="226"/>
      <c r="VCZ7" s="226"/>
      <c r="VDA7" s="226"/>
      <c r="VDB7" s="226"/>
      <c r="VDC7" s="226"/>
      <c r="VDD7" s="226"/>
      <c r="VDE7" s="226"/>
      <c r="VDF7" s="226"/>
      <c r="VDG7" s="226"/>
      <c r="VDH7" s="226"/>
      <c r="VDI7" s="226"/>
      <c r="VDJ7" s="226"/>
      <c r="VDK7" s="226"/>
      <c r="VDL7" s="226"/>
      <c r="VDM7" s="226"/>
      <c r="VDN7" s="226"/>
      <c r="VDO7" s="226"/>
      <c r="VDP7" s="226"/>
      <c r="VDQ7" s="226"/>
      <c r="VDR7" s="226"/>
      <c r="VDS7" s="226"/>
      <c r="VDT7" s="226"/>
      <c r="VDU7" s="226"/>
      <c r="VDV7" s="226"/>
      <c r="VDW7" s="226"/>
      <c r="VDX7" s="226"/>
      <c r="VDY7" s="226"/>
      <c r="VDZ7" s="226"/>
      <c r="VEA7" s="226"/>
      <c r="VEB7" s="226"/>
      <c r="VEC7" s="226"/>
      <c r="VED7" s="226"/>
      <c r="VEE7" s="226"/>
      <c r="VEF7" s="226"/>
      <c r="VEG7" s="226"/>
      <c r="VEH7" s="226"/>
      <c r="VEI7" s="226"/>
      <c r="VEJ7" s="226"/>
      <c r="VEK7" s="226"/>
      <c r="VEL7" s="226"/>
      <c r="VEM7" s="226"/>
      <c r="VEN7" s="226"/>
      <c r="VEO7" s="226"/>
      <c r="VEP7" s="226"/>
      <c r="VEQ7" s="226"/>
      <c r="VER7" s="226"/>
      <c r="VES7" s="226"/>
      <c r="VET7" s="226"/>
      <c r="VEU7" s="226"/>
      <c r="VEV7" s="226"/>
      <c r="VEW7" s="226"/>
      <c r="VEX7" s="226"/>
      <c r="VEY7" s="226"/>
      <c r="VEZ7" s="226"/>
      <c r="VFA7" s="226"/>
      <c r="VFB7" s="226"/>
      <c r="VFC7" s="226"/>
      <c r="VFD7" s="226"/>
      <c r="VFE7" s="226"/>
      <c r="VFF7" s="226"/>
      <c r="VFG7" s="226"/>
      <c r="VFH7" s="226"/>
      <c r="VFI7" s="226"/>
      <c r="VFJ7" s="226"/>
      <c r="VFK7" s="226"/>
      <c r="VFL7" s="226"/>
      <c r="VFM7" s="226"/>
      <c r="VFN7" s="226"/>
      <c r="VFO7" s="226"/>
      <c r="VFP7" s="226"/>
      <c r="VFQ7" s="226"/>
      <c r="VFR7" s="226"/>
      <c r="VFS7" s="226"/>
      <c r="VFT7" s="226"/>
      <c r="VFU7" s="226"/>
      <c r="VFV7" s="226"/>
      <c r="VFW7" s="226"/>
      <c r="VFX7" s="226"/>
      <c r="VFY7" s="226"/>
      <c r="VFZ7" s="226"/>
      <c r="VGA7" s="226"/>
      <c r="VGB7" s="226"/>
      <c r="VGC7" s="226"/>
      <c r="VGD7" s="226"/>
      <c r="VGE7" s="226"/>
      <c r="VGF7" s="226"/>
      <c r="VGG7" s="226"/>
      <c r="VGH7" s="226"/>
      <c r="VGI7" s="226"/>
      <c r="VGJ7" s="226"/>
      <c r="VGK7" s="226"/>
      <c r="VGL7" s="226"/>
      <c r="VGM7" s="226"/>
      <c r="VGN7" s="226"/>
      <c r="VGO7" s="226"/>
      <c r="VGP7" s="226"/>
      <c r="VGQ7" s="226"/>
      <c r="VGR7" s="226"/>
      <c r="VGS7" s="226"/>
      <c r="VGT7" s="226"/>
      <c r="VGU7" s="226"/>
      <c r="VGV7" s="226"/>
      <c r="VGW7" s="226"/>
      <c r="VGX7" s="226"/>
      <c r="VGY7" s="226"/>
      <c r="VGZ7" s="226"/>
      <c r="VHA7" s="226"/>
      <c r="VHB7" s="226"/>
      <c r="VHC7" s="226"/>
      <c r="VHD7" s="226"/>
      <c r="VHE7" s="226"/>
      <c r="VHF7" s="226"/>
      <c r="VHG7" s="226"/>
      <c r="VHH7" s="226"/>
      <c r="VHI7" s="226"/>
      <c r="VHJ7" s="226"/>
      <c r="VHK7" s="226"/>
      <c r="VHL7" s="226"/>
      <c r="VHM7" s="226"/>
      <c r="VHN7" s="226"/>
      <c r="VHO7" s="226"/>
      <c r="VHP7" s="226"/>
      <c r="VHQ7" s="226"/>
      <c r="VHR7" s="226"/>
      <c r="VHS7" s="226"/>
      <c r="VHT7" s="226"/>
      <c r="VHU7" s="226"/>
      <c r="VHV7" s="226"/>
      <c r="VHW7" s="226"/>
      <c r="VHX7" s="226"/>
      <c r="VHY7" s="226"/>
      <c r="VHZ7" s="226"/>
      <c r="VIA7" s="226"/>
      <c r="VIB7" s="226"/>
      <c r="VIC7" s="226"/>
      <c r="VID7" s="226"/>
      <c r="VIE7" s="226"/>
      <c r="VIF7" s="226"/>
      <c r="VIG7" s="226"/>
      <c r="VIH7" s="226"/>
      <c r="VII7" s="226"/>
      <c r="VIJ7" s="226"/>
      <c r="VIK7" s="226"/>
      <c r="VIL7" s="226"/>
      <c r="VIM7" s="226"/>
      <c r="VIN7" s="226"/>
      <c r="VIO7" s="226"/>
      <c r="VIP7" s="226"/>
      <c r="VIQ7" s="226"/>
      <c r="VIR7" s="226"/>
      <c r="VIS7" s="226"/>
      <c r="VIT7" s="226"/>
      <c r="VIU7" s="226"/>
      <c r="VIV7" s="226"/>
      <c r="VIW7" s="226"/>
      <c r="VIX7" s="226"/>
      <c r="VIY7" s="226"/>
      <c r="VIZ7" s="226"/>
      <c r="VJA7" s="226"/>
      <c r="VJB7" s="226"/>
      <c r="VJC7" s="226"/>
      <c r="VJD7" s="226"/>
      <c r="VJE7" s="226"/>
      <c r="VJF7" s="226"/>
      <c r="VJG7" s="226"/>
      <c r="VJH7" s="226"/>
      <c r="VJI7" s="226"/>
      <c r="VJJ7" s="226"/>
      <c r="VJK7" s="226"/>
      <c r="VJL7" s="226"/>
      <c r="VJM7" s="226"/>
      <c r="VJN7" s="226"/>
      <c r="VJO7" s="226"/>
      <c r="VJP7" s="226"/>
      <c r="VJQ7" s="226"/>
      <c r="VJR7" s="226"/>
      <c r="VJS7" s="226"/>
      <c r="VJT7" s="226"/>
      <c r="VJU7" s="226"/>
      <c r="VJV7" s="226"/>
      <c r="VJW7" s="226"/>
      <c r="VJX7" s="226"/>
      <c r="VJY7" s="226"/>
      <c r="VJZ7" s="226"/>
      <c r="VKA7" s="226"/>
      <c r="VKB7" s="226"/>
      <c r="VKC7" s="226"/>
      <c r="VKD7" s="226"/>
      <c r="VKE7" s="226"/>
      <c r="VKF7" s="226"/>
      <c r="VKG7" s="226"/>
      <c r="VKH7" s="226"/>
      <c r="VKI7" s="226"/>
      <c r="VKJ7" s="226"/>
      <c r="VKK7" s="226"/>
      <c r="VKL7" s="226"/>
      <c r="VKM7" s="226"/>
      <c r="VKN7" s="226"/>
      <c r="VKO7" s="226"/>
      <c r="VKP7" s="226"/>
      <c r="VKQ7" s="226"/>
      <c r="VKR7" s="226"/>
      <c r="VKS7" s="226"/>
      <c r="VKT7" s="226"/>
      <c r="VKU7" s="226"/>
      <c r="VKV7" s="226"/>
      <c r="VKW7" s="226"/>
      <c r="VKX7" s="226"/>
      <c r="VKY7" s="226"/>
      <c r="VKZ7" s="226"/>
      <c r="VLA7" s="226"/>
      <c r="VLB7" s="226"/>
      <c r="VLC7" s="226"/>
      <c r="VLD7" s="226"/>
      <c r="VLE7" s="226"/>
      <c r="VLF7" s="226"/>
      <c r="VLG7" s="226"/>
      <c r="VLH7" s="226"/>
      <c r="VLI7" s="226"/>
      <c r="VLJ7" s="226"/>
      <c r="VLK7" s="226"/>
      <c r="VLL7" s="226"/>
      <c r="VLM7" s="226"/>
      <c r="VLN7" s="226"/>
      <c r="VLO7" s="226"/>
      <c r="VLP7" s="226"/>
      <c r="VLQ7" s="226"/>
      <c r="VLR7" s="226"/>
      <c r="VLS7" s="226"/>
      <c r="VLT7" s="226"/>
      <c r="VLU7" s="226"/>
      <c r="VLV7" s="226"/>
      <c r="VLW7" s="226"/>
      <c r="VLX7" s="226"/>
      <c r="VLY7" s="226"/>
      <c r="VLZ7" s="226"/>
      <c r="VMA7" s="226"/>
      <c r="VMB7" s="226"/>
      <c r="VMC7" s="226"/>
      <c r="VMD7" s="226"/>
      <c r="VME7" s="226"/>
      <c r="VMF7" s="226"/>
      <c r="VMG7" s="226"/>
      <c r="VMH7" s="226"/>
      <c r="VMI7" s="226"/>
      <c r="VMJ7" s="226"/>
      <c r="VMK7" s="226"/>
      <c r="VML7" s="226"/>
      <c r="VMM7" s="226"/>
      <c r="VMN7" s="226"/>
      <c r="VMO7" s="226"/>
      <c r="VMP7" s="226"/>
      <c r="VMQ7" s="226"/>
      <c r="VMR7" s="226"/>
      <c r="VMS7" s="226"/>
      <c r="VMT7" s="226"/>
      <c r="VMU7" s="226"/>
      <c r="VMV7" s="226"/>
      <c r="VMW7" s="226"/>
      <c r="VMX7" s="226"/>
      <c r="VMY7" s="226"/>
      <c r="VMZ7" s="226"/>
      <c r="VNA7" s="226"/>
      <c r="VNB7" s="226"/>
      <c r="VNC7" s="226"/>
      <c r="VND7" s="226"/>
      <c r="VNE7" s="226"/>
      <c r="VNF7" s="226"/>
      <c r="VNG7" s="226"/>
      <c r="VNH7" s="226"/>
      <c r="VNI7" s="226"/>
      <c r="VNJ7" s="226"/>
      <c r="VNK7" s="226"/>
      <c r="VNL7" s="226"/>
      <c r="VNM7" s="226"/>
      <c r="VNN7" s="226"/>
      <c r="VNO7" s="226"/>
      <c r="VNP7" s="226"/>
      <c r="VNQ7" s="226"/>
      <c r="VNR7" s="226"/>
      <c r="VNS7" s="226"/>
      <c r="VNT7" s="226"/>
      <c r="VNU7" s="226"/>
      <c r="VNV7" s="226"/>
      <c r="VNW7" s="226"/>
      <c r="VNX7" s="226"/>
      <c r="VNY7" s="226"/>
      <c r="VNZ7" s="226"/>
      <c r="VOA7" s="226"/>
      <c r="VOB7" s="226"/>
      <c r="VOC7" s="226"/>
      <c r="VOD7" s="226"/>
      <c r="VOE7" s="226"/>
      <c r="VOF7" s="226"/>
      <c r="VOG7" s="226"/>
      <c r="VOH7" s="226"/>
      <c r="VOI7" s="226"/>
      <c r="VOJ7" s="226"/>
      <c r="VOK7" s="226"/>
      <c r="VOL7" s="226"/>
      <c r="VOM7" s="226"/>
      <c r="VON7" s="226"/>
      <c r="VOO7" s="226"/>
      <c r="VOP7" s="226"/>
      <c r="VOQ7" s="226"/>
      <c r="VOR7" s="226"/>
      <c r="VOS7" s="226"/>
      <c r="VOT7" s="226"/>
      <c r="VOU7" s="226"/>
      <c r="VOV7" s="226"/>
      <c r="VOW7" s="226"/>
      <c r="VOX7" s="226"/>
      <c r="VOY7" s="226"/>
      <c r="VOZ7" s="226"/>
      <c r="VPA7" s="226"/>
      <c r="VPB7" s="226"/>
      <c r="VPC7" s="226"/>
      <c r="VPD7" s="226"/>
      <c r="VPE7" s="226"/>
      <c r="VPF7" s="226"/>
      <c r="VPG7" s="226"/>
      <c r="VPH7" s="226"/>
      <c r="VPI7" s="226"/>
      <c r="VPJ7" s="226"/>
      <c r="VPK7" s="226"/>
      <c r="VPL7" s="226"/>
      <c r="VPM7" s="226"/>
      <c r="VPN7" s="226"/>
      <c r="VPO7" s="226"/>
      <c r="VPP7" s="226"/>
      <c r="VPQ7" s="226"/>
      <c r="VPR7" s="226"/>
      <c r="VPS7" s="226"/>
      <c r="VPT7" s="226"/>
      <c r="VPU7" s="226"/>
      <c r="VPV7" s="226"/>
      <c r="VPW7" s="226"/>
      <c r="VPX7" s="226"/>
      <c r="VPY7" s="226"/>
      <c r="VPZ7" s="226"/>
      <c r="VQA7" s="226"/>
      <c r="VQB7" s="226"/>
      <c r="VQC7" s="226"/>
      <c r="VQD7" s="226"/>
      <c r="VQE7" s="226"/>
      <c r="VQF7" s="226"/>
      <c r="VQG7" s="226"/>
      <c r="VQH7" s="226"/>
      <c r="VQI7" s="226"/>
      <c r="VQJ7" s="226"/>
      <c r="VQK7" s="226"/>
      <c r="VQL7" s="226"/>
      <c r="VQM7" s="226"/>
      <c r="VQN7" s="226"/>
      <c r="VQO7" s="226"/>
      <c r="VQP7" s="226"/>
      <c r="VQQ7" s="226"/>
      <c r="VQR7" s="226"/>
      <c r="VQS7" s="226"/>
      <c r="VQT7" s="226"/>
      <c r="VQU7" s="226"/>
      <c r="VQV7" s="226"/>
      <c r="VQW7" s="226"/>
      <c r="VQX7" s="226"/>
      <c r="VQY7" s="226"/>
      <c r="VQZ7" s="226"/>
      <c r="VRA7" s="226"/>
      <c r="VRB7" s="226"/>
      <c r="VRC7" s="226"/>
      <c r="VRD7" s="226"/>
      <c r="VRE7" s="226"/>
      <c r="VRF7" s="226"/>
      <c r="VRG7" s="226"/>
      <c r="VRH7" s="226"/>
      <c r="VRI7" s="226"/>
      <c r="VRJ7" s="226"/>
      <c r="VRK7" s="226"/>
      <c r="VRL7" s="226"/>
      <c r="VRM7" s="226"/>
      <c r="VRN7" s="226"/>
      <c r="VRO7" s="226"/>
      <c r="VRP7" s="226"/>
      <c r="VRQ7" s="226"/>
      <c r="VRR7" s="226"/>
      <c r="VRS7" s="226"/>
      <c r="VRT7" s="226"/>
      <c r="VRU7" s="226"/>
      <c r="VRV7" s="226"/>
      <c r="VRW7" s="226"/>
      <c r="VRX7" s="226"/>
      <c r="VRY7" s="226"/>
      <c r="VRZ7" s="226"/>
      <c r="VSA7" s="226"/>
      <c r="VSB7" s="226"/>
      <c r="VSC7" s="226"/>
      <c r="VSD7" s="226"/>
      <c r="VSE7" s="226"/>
      <c r="VSF7" s="226"/>
      <c r="VSG7" s="226"/>
      <c r="VSH7" s="226"/>
      <c r="VSI7" s="226"/>
      <c r="VSJ7" s="226"/>
      <c r="VSK7" s="226"/>
      <c r="VSL7" s="226"/>
      <c r="VSM7" s="226"/>
      <c r="VSN7" s="226"/>
      <c r="VSO7" s="226"/>
      <c r="VSP7" s="226"/>
      <c r="VSQ7" s="226"/>
      <c r="VSR7" s="226"/>
      <c r="VSS7" s="226"/>
      <c r="VST7" s="226"/>
      <c r="VSU7" s="226"/>
      <c r="VSV7" s="226"/>
      <c r="VSW7" s="226"/>
      <c r="VSX7" s="226"/>
      <c r="VSY7" s="226"/>
      <c r="VSZ7" s="226"/>
      <c r="VTA7" s="226"/>
      <c r="VTB7" s="226"/>
      <c r="VTC7" s="226"/>
      <c r="VTD7" s="226"/>
      <c r="VTE7" s="226"/>
      <c r="VTF7" s="226"/>
      <c r="VTG7" s="226"/>
      <c r="VTH7" s="226"/>
      <c r="VTI7" s="226"/>
      <c r="VTJ7" s="226"/>
      <c r="VTK7" s="226"/>
      <c r="VTL7" s="226"/>
      <c r="VTM7" s="226"/>
      <c r="VTN7" s="226"/>
      <c r="VTO7" s="226"/>
      <c r="VTP7" s="226"/>
      <c r="VTQ7" s="226"/>
      <c r="VTR7" s="226"/>
      <c r="VTS7" s="226"/>
      <c r="VTT7" s="226"/>
      <c r="VTU7" s="226"/>
      <c r="VTV7" s="226"/>
      <c r="VTW7" s="226"/>
      <c r="VTX7" s="226"/>
      <c r="VTY7" s="226"/>
      <c r="VTZ7" s="226"/>
      <c r="VUA7" s="226"/>
      <c r="VUB7" s="226"/>
      <c r="VUC7" s="226"/>
      <c r="VUD7" s="226"/>
      <c r="VUE7" s="226"/>
      <c r="VUF7" s="226"/>
      <c r="VUG7" s="226"/>
      <c r="VUH7" s="226"/>
      <c r="VUI7" s="226"/>
      <c r="VUJ7" s="226"/>
      <c r="VUK7" s="226"/>
      <c r="VUL7" s="226"/>
      <c r="VUM7" s="226"/>
      <c r="VUN7" s="226"/>
      <c r="VUO7" s="226"/>
      <c r="VUP7" s="226"/>
      <c r="VUQ7" s="226"/>
      <c r="VUR7" s="226"/>
      <c r="VUS7" s="226"/>
      <c r="VUT7" s="226"/>
      <c r="VUU7" s="226"/>
      <c r="VUV7" s="226"/>
      <c r="VUW7" s="226"/>
      <c r="VUX7" s="226"/>
      <c r="VUY7" s="226"/>
      <c r="VUZ7" s="226"/>
      <c r="VVA7" s="226"/>
      <c r="VVB7" s="226"/>
      <c r="VVC7" s="226"/>
      <c r="VVD7" s="226"/>
      <c r="VVE7" s="226"/>
      <c r="VVF7" s="226"/>
      <c r="VVG7" s="226"/>
      <c r="VVH7" s="226"/>
      <c r="VVI7" s="226"/>
      <c r="VVJ7" s="226"/>
      <c r="VVK7" s="226"/>
      <c r="VVL7" s="226"/>
      <c r="VVM7" s="226"/>
      <c r="VVN7" s="226"/>
      <c r="VVO7" s="226"/>
      <c r="VVP7" s="226"/>
      <c r="VVQ7" s="226"/>
      <c r="VVR7" s="226"/>
      <c r="VVS7" s="226"/>
      <c r="VVT7" s="226"/>
      <c r="VVU7" s="226"/>
      <c r="VVV7" s="226"/>
      <c r="VVW7" s="226"/>
      <c r="VVX7" s="226"/>
      <c r="VVY7" s="226"/>
      <c r="VVZ7" s="226"/>
      <c r="VWA7" s="226"/>
      <c r="VWB7" s="226"/>
      <c r="VWC7" s="226"/>
      <c r="VWD7" s="226"/>
      <c r="VWE7" s="226"/>
      <c r="VWF7" s="226"/>
      <c r="VWG7" s="226"/>
      <c r="VWH7" s="226"/>
      <c r="VWI7" s="226"/>
      <c r="VWJ7" s="226"/>
      <c r="VWK7" s="226"/>
      <c r="VWL7" s="226"/>
      <c r="VWM7" s="226"/>
      <c r="VWN7" s="226"/>
      <c r="VWO7" s="226"/>
      <c r="VWP7" s="226"/>
      <c r="VWQ7" s="226"/>
      <c r="VWR7" s="226"/>
      <c r="VWS7" s="226"/>
      <c r="VWT7" s="226"/>
      <c r="VWU7" s="226"/>
      <c r="VWV7" s="226"/>
      <c r="VWW7" s="226"/>
      <c r="VWX7" s="226"/>
      <c r="VWY7" s="226"/>
      <c r="VWZ7" s="226"/>
      <c r="VXA7" s="226"/>
      <c r="VXB7" s="226"/>
      <c r="VXC7" s="226"/>
      <c r="VXD7" s="226"/>
      <c r="VXE7" s="226"/>
      <c r="VXF7" s="226"/>
      <c r="VXG7" s="226"/>
      <c r="VXH7" s="226"/>
      <c r="VXI7" s="226"/>
      <c r="VXJ7" s="226"/>
      <c r="VXK7" s="226"/>
      <c r="VXL7" s="226"/>
      <c r="VXM7" s="226"/>
      <c r="VXN7" s="226"/>
      <c r="VXO7" s="226"/>
      <c r="VXP7" s="226"/>
      <c r="VXQ7" s="226"/>
      <c r="VXR7" s="226"/>
      <c r="VXS7" s="226"/>
      <c r="VXT7" s="226"/>
      <c r="VXU7" s="226"/>
      <c r="VXV7" s="226"/>
      <c r="VXW7" s="226"/>
      <c r="VXX7" s="226"/>
      <c r="VXY7" s="226"/>
      <c r="VXZ7" s="226"/>
      <c r="VYA7" s="226"/>
      <c r="VYB7" s="226"/>
      <c r="VYC7" s="226"/>
      <c r="VYD7" s="226"/>
      <c r="VYE7" s="226"/>
      <c r="VYF7" s="226"/>
      <c r="VYG7" s="226"/>
      <c r="VYH7" s="226"/>
      <c r="VYI7" s="226"/>
      <c r="VYJ7" s="226"/>
      <c r="VYK7" s="226"/>
      <c r="VYL7" s="226"/>
      <c r="VYM7" s="226"/>
      <c r="VYN7" s="226"/>
      <c r="VYO7" s="226"/>
      <c r="VYP7" s="226"/>
      <c r="VYQ7" s="226"/>
      <c r="VYR7" s="226"/>
      <c r="VYS7" s="226"/>
      <c r="VYT7" s="226"/>
      <c r="VYU7" s="226"/>
      <c r="VYV7" s="226"/>
      <c r="VYW7" s="226"/>
      <c r="VYX7" s="226"/>
      <c r="VYY7" s="226"/>
      <c r="VYZ7" s="226"/>
      <c r="VZA7" s="226"/>
      <c r="VZB7" s="226"/>
      <c r="VZC7" s="226"/>
      <c r="VZD7" s="226"/>
      <c r="VZE7" s="226"/>
      <c r="VZF7" s="226"/>
      <c r="VZG7" s="226"/>
      <c r="VZH7" s="226"/>
      <c r="VZI7" s="226"/>
      <c r="VZJ7" s="226"/>
      <c r="VZK7" s="226"/>
      <c r="VZL7" s="226"/>
      <c r="VZM7" s="226"/>
      <c r="VZN7" s="226"/>
      <c r="VZO7" s="226"/>
      <c r="VZP7" s="226"/>
      <c r="VZQ7" s="226"/>
      <c r="VZR7" s="226"/>
      <c r="VZS7" s="226"/>
      <c r="VZT7" s="226"/>
      <c r="VZU7" s="226"/>
      <c r="VZV7" s="226"/>
      <c r="VZW7" s="226"/>
      <c r="VZX7" s="226"/>
      <c r="VZY7" s="226"/>
      <c r="VZZ7" s="226"/>
      <c r="WAA7" s="226"/>
      <c r="WAB7" s="226"/>
      <c r="WAC7" s="226"/>
      <c r="WAD7" s="226"/>
      <c r="WAE7" s="226"/>
      <c r="WAF7" s="226"/>
      <c r="WAG7" s="226"/>
      <c r="WAH7" s="226"/>
      <c r="WAI7" s="226"/>
      <c r="WAJ7" s="226"/>
      <c r="WAK7" s="226"/>
      <c r="WAL7" s="226"/>
      <c r="WAM7" s="226"/>
      <c r="WAN7" s="226"/>
      <c r="WAO7" s="226"/>
      <c r="WAP7" s="226"/>
      <c r="WAQ7" s="226"/>
      <c r="WAR7" s="226"/>
      <c r="WAS7" s="226"/>
      <c r="WAT7" s="226"/>
      <c r="WAU7" s="226"/>
      <c r="WAV7" s="226"/>
      <c r="WAW7" s="226"/>
      <c r="WAX7" s="226"/>
      <c r="WAY7" s="226"/>
      <c r="WAZ7" s="226"/>
      <c r="WBA7" s="226"/>
      <c r="WBB7" s="226"/>
      <c r="WBC7" s="226"/>
      <c r="WBD7" s="226"/>
      <c r="WBE7" s="226"/>
      <c r="WBF7" s="226"/>
      <c r="WBG7" s="226"/>
      <c r="WBH7" s="226"/>
      <c r="WBI7" s="226"/>
      <c r="WBJ7" s="226"/>
      <c r="WBK7" s="226"/>
      <c r="WBL7" s="226"/>
      <c r="WBM7" s="226"/>
      <c r="WBN7" s="226"/>
      <c r="WBO7" s="226"/>
      <c r="WBP7" s="226"/>
      <c r="WBQ7" s="226"/>
      <c r="WBR7" s="226"/>
      <c r="WBS7" s="226"/>
      <c r="WBT7" s="226"/>
      <c r="WBU7" s="226"/>
      <c r="WBV7" s="226"/>
      <c r="WBW7" s="226"/>
      <c r="WBX7" s="226"/>
      <c r="WBY7" s="226"/>
      <c r="WBZ7" s="226"/>
      <c r="WCA7" s="226"/>
      <c r="WCB7" s="226"/>
      <c r="WCC7" s="226"/>
      <c r="WCD7" s="226"/>
      <c r="WCE7" s="226"/>
      <c r="WCF7" s="226"/>
      <c r="WCG7" s="226"/>
      <c r="WCH7" s="226"/>
      <c r="WCI7" s="226"/>
      <c r="WCJ7" s="226"/>
      <c r="WCK7" s="226"/>
      <c r="WCL7" s="226"/>
      <c r="WCM7" s="226"/>
      <c r="WCN7" s="226"/>
      <c r="WCO7" s="226"/>
      <c r="WCP7" s="226"/>
      <c r="WCQ7" s="226"/>
      <c r="WCR7" s="226"/>
      <c r="WCS7" s="226"/>
      <c r="WCT7" s="226"/>
      <c r="WCU7" s="226"/>
      <c r="WCV7" s="226"/>
      <c r="WCW7" s="226"/>
      <c r="WCX7" s="226"/>
      <c r="WCY7" s="226"/>
      <c r="WCZ7" s="226"/>
      <c r="WDA7" s="226"/>
      <c r="WDB7" s="226"/>
      <c r="WDC7" s="226"/>
      <c r="WDD7" s="226"/>
      <c r="WDE7" s="226"/>
      <c r="WDF7" s="226"/>
      <c r="WDG7" s="226"/>
      <c r="WDH7" s="226"/>
      <c r="WDI7" s="226"/>
      <c r="WDJ7" s="226"/>
      <c r="WDK7" s="226"/>
      <c r="WDL7" s="226"/>
      <c r="WDM7" s="226"/>
      <c r="WDN7" s="226"/>
      <c r="WDO7" s="226"/>
      <c r="WDP7" s="226"/>
      <c r="WDQ7" s="226"/>
      <c r="WDR7" s="226"/>
      <c r="WDS7" s="226"/>
      <c r="WDT7" s="226"/>
      <c r="WDU7" s="226"/>
      <c r="WDV7" s="226"/>
      <c r="WDW7" s="226"/>
      <c r="WDX7" s="226"/>
      <c r="WDY7" s="226"/>
      <c r="WDZ7" s="226"/>
      <c r="WEA7" s="226"/>
      <c r="WEB7" s="226"/>
      <c r="WEC7" s="226"/>
      <c r="WED7" s="226"/>
      <c r="WEE7" s="226"/>
      <c r="WEF7" s="226"/>
      <c r="WEG7" s="226"/>
      <c r="WEH7" s="226"/>
      <c r="WEI7" s="226"/>
      <c r="WEJ7" s="226"/>
      <c r="WEK7" s="226"/>
      <c r="WEL7" s="226"/>
      <c r="WEM7" s="226"/>
      <c r="WEN7" s="226"/>
      <c r="WEO7" s="226"/>
      <c r="WEP7" s="226"/>
      <c r="WEQ7" s="226"/>
      <c r="WER7" s="226"/>
      <c r="WES7" s="226"/>
      <c r="WET7" s="226"/>
      <c r="WEU7" s="226"/>
      <c r="WEV7" s="226"/>
      <c r="WEW7" s="226"/>
      <c r="WEX7" s="226"/>
      <c r="WEY7" s="226"/>
      <c r="WEZ7" s="226"/>
      <c r="WFA7" s="226"/>
      <c r="WFB7" s="226"/>
      <c r="WFC7" s="226"/>
      <c r="WFD7" s="226"/>
      <c r="WFE7" s="226"/>
      <c r="WFF7" s="226"/>
      <c r="WFG7" s="226"/>
      <c r="WFH7" s="226"/>
      <c r="WFI7" s="226"/>
      <c r="WFJ7" s="226"/>
      <c r="WFK7" s="226"/>
      <c r="WFL7" s="226"/>
      <c r="WFM7" s="226"/>
      <c r="WFN7" s="226"/>
      <c r="WFO7" s="226"/>
      <c r="WFP7" s="226"/>
      <c r="WFQ7" s="226"/>
      <c r="WFR7" s="226"/>
      <c r="WFS7" s="226"/>
      <c r="WFT7" s="226"/>
      <c r="WFU7" s="226"/>
      <c r="WFV7" s="226"/>
      <c r="WFW7" s="226"/>
      <c r="WFX7" s="226"/>
      <c r="WFY7" s="226"/>
      <c r="WFZ7" s="226"/>
      <c r="WGA7" s="226"/>
      <c r="WGB7" s="226"/>
      <c r="WGC7" s="226"/>
      <c r="WGD7" s="226"/>
      <c r="WGE7" s="226"/>
      <c r="WGF7" s="226"/>
      <c r="WGG7" s="226"/>
      <c r="WGH7" s="226"/>
      <c r="WGI7" s="226"/>
      <c r="WGJ7" s="226"/>
      <c r="WGK7" s="226"/>
      <c r="WGL7" s="226"/>
      <c r="WGM7" s="226"/>
      <c r="WGN7" s="226"/>
      <c r="WGO7" s="226"/>
      <c r="WGP7" s="226"/>
      <c r="WGQ7" s="226"/>
      <c r="WGR7" s="226"/>
      <c r="WGS7" s="226"/>
      <c r="WGT7" s="226"/>
      <c r="WGU7" s="226"/>
      <c r="WGV7" s="226"/>
      <c r="WGW7" s="226"/>
      <c r="WGX7" s="226"/>
      <c r="WGY7" s="226"/>
      <c r="WGZ7" s="226"/>
      <c r="WHA7" s="226"/>
      <c r="WHB7" s="226"/>
      <c r="WHC7" s="226"/>
      <c r="WHD7" s="226"/>
      <c r="WHE7" s="226"/>
      <c r="WHF7" s="226"/>
      <c r="WHG7" s="226"/>
      <c r="WHH7" s="226"/>
      <c r="WHI7" s="226"/>
      <c r="WHJ7" s="226"/>
      <c r="WHK7" s="226"/>
      <c r="WHL7" s="226"/>
      <c r="WHM7" s="226"/>
      <c r="WHN7" s="226"/>
      <c r="WHO7" s="226"/>
      <c r="WHP7" s="226"/>
      <c r="WHQ7" s="226"/>
      <c r="WHR7" s="226"/>
      <c r="WHS7" s="226"/>
      <c r="WHT7" s="226"/>
      <c r="WHU7" s="226"/>
      <c r="WHV7" s="226"/>
      <c r="WHW7" s="226"/>
      <c r="WHX7" s="226"/>
      <c r="WHY7" s="226"/>
      <c r="WHZ7" s="226"/>
      <c r="WIA7" s="226"/>
      <c r="WIB7" s="226"/>
      <c r="WIC7" s="226"/>
      <c r="WID7" s="226"/>
      <c r="WIE7" s="226"/>
      <c r="WIF7" s="226"/>
      <c r="WIG7" s="226"/>
      <c r="WIH7" s="226"/>
      <c r="WII7" s="226"/>
      <c r="WIJ7" s="226"/>
      <c r="WIK7" s="226"/>
      <c r="WIL7" s="226"/>
      <c r="WIM7" s="226"/>
      <c r="WIN7" s="226"/>
      <c r="WIO7" s="226"/>
      <c r="WIP7" s="226"/>
      <c r="WIQ7" s="226"/>
      <c r="WIR7" s="226"/>
      <c r="WIS7" s="226"/>
      <c r="WIT7" s="226"/>
      <c r="WIU7" s="226"/>
      <c r="WIV7" s="226"/>
      <c r="WIW7" s="226"/>
      <c r="WIX7" s="226"/>
      <c r="WIY7" s="226"/>
      <c r="WIZ7" s="226"/>
      <c r="WJA7" s="226"/>
      <c r="WJB7" s="226"/>
      <c r="WJC7" s="226"/>
      <c r="WJD7" s="226"/>
      <c r="WJE7" s="226"/>
      <c r="WJF7" s="226"/>
      <c r="WJG7" s="226"/>
      <c r="WJH7" s="226"/>
      <c r="WJI7" s="226"/>
      <c r="WJJ7" s="226"/>
      <c r="WJK7" s="226"/>
      <c r="WJL7" s="226"/>
      <c r="WJM7" s="226"/>
      <c r="WJN7" s="226"/>
      <c r="WJO7" s="226"/>
      <c r="WJP7" s="226"/>
      <c r="WJQ7" s="226"/>
      <c r="WJR7" s="226"/>
      <c r="WJS7" s="226"/>
      <c r="WJT7" s="226"/>
      <c r="WJU7" s="226"/>
      <c r="WJV7" s="226"/>
      <c r="WJW7" s="226"/>
      <c r="WJX7" s="226"/>
      <c r="WJY7" s="226"/>
      <c r="WJZ7" s="226"/>
      <c r="WKA7" s="226"/>
      <c r="WKB7" s="226"/>
      <c r="WKC7" s="226"/>
      <c r="WKD7" s="226"/>
      <c r="WKE7" s="226"/>
      <c r="WKF7" s="226"/>
      <c r="WKG7" s="226"/>
      <c r="WKH7" s="226"/>
      <c r="WKI7" s="226"/>
      <c r="WKJ7" s="226"/>
      <c r="WKK7" s="226"/>
      <c r="WKL7" s="226"/>
      <c r="WKM7" s="226"/>
      <c r="WKN7" s="226"/>
      <c r="WKO7" s="226"/>
      <c r="WKP7" s="226"/>
      <c r="WKQ7" s="226"/>
      <c r="WKR7" s="226"/>
      <c r="WKS7" s="226"/>
      <c r="WKT7" s="226"/>
      <c r="WKU7" s="226"/>
      <c r="WKV7" s="226"/>
      <c r="WKW7" s="226"/>
      <c r="WKX7" s="226"/>
      <c r="WKY7" s="226"/>
      <c r="WKZ7" s="226"/>
      <c r="WLA7" s="226"/>
      <c r="WLB7" s="226"/>
      <c r="WLC7" s="226"/>
      <c r="WLD7" s="226"/>
      <c r="WLE7" s="226"/>
      <c r="WLF7" s="226"/>
      <c r="WLG7" s="226"/>
      <c r="WLH7" s="226"/>
      <c r="WLI7" s="226"/>
      <c r="WLJ7" s="226"/>
      <c r="WLK7" s="226"/>
      <c r="WLL7" s="226"/>
      <c r="WLM7" s="226"/>
      <c r="WLN7" s="226"/>
      <c r="WLO7" s="226"/>
      <c r="WLP7" s="226"/>
      <c r="WLQ7" s="226"/>
      <c r="WLR7" s="226"/>
      <c r="WLS7" s="226"/>
      <c r="WLT7" s="226"/>
      <c r="WLU7" s="226"/>
      <c r="WLV7" s="226"/>
      <c r="WLW7" s="226"/>
      <c r="WLX7" s="226"/>
      <c r="WLY7" s="226"/>
      <c r="WLZ7" s="226"/>
      <c r="WMA7" s="226"/>
      <c r="WMB7" s="226"/>
      <c r="WMC7" s="226"/>
      <c r="WMD7" s="226"/>
      <c r="WME7" s="226"/>
      <c r="WMF7" s="226"/>
      <c r="WMG7" s="226"/>
      <c r="WMH7" s="226"/>
      <c r="WMI7" s="226"/>
      <c r="WMJ7" s="226"/>
      <c r="WMK7" s="226"/>
      <c r="WML7" s="226"/>
      <c r="WMM7" s="226"/>
      <c r="WMN7" s="226"/>
      <c r="WMO7" s="226"/>
      <c r="WMP7" s="226"/>
      <c r="WMQ7" s="226"/>
      <c r="WMR7" s="226"/>
      <c r="WMS7" s="226"/>
      <c r="WMT7" s="226"/>
      <c r="WMU7" s="226"/>
      <c r="WMV7" s="226"/>
      <c r="WMW7" s="226"/>
      <c r="WMX7" s="226"/>
      <c r="WMY7" s="226"/>
      <c r="WMZ7" s="226"/>
      <c r="WNA7" s="226"/>
      <c r="WNB7" s="226"/>
      <c r="WNC7" s="226"/>
      <c r="WND7" s="226"/>
      <c r="WNE7" s="226"/>
      <c r="WNF7" s="226"/>
      <c r="WNG7" s="226"/>
      <c r="WNH7" s="226"/>
      <c r="WNI7" s="226"/>
      <c r="WNJ7" s="226"/>
      <c r="WNK7" s="226"/>
      <c r="WNL7" s="226"/>
      <c r="WNM7" s="226"/>
      <c r="WNN7" s="226"/>
      <c r="WNO7" s="226"/>
      <c r="WNP7" s="226"/>
      <c r="WNQ7" s="226"/>
      <c r="WNR7" s="226"/>
      <c r="WNS7" s="226"/>
      <c r="WNT7" s="226"/>
      <c r="WNU7" s="226"/>
      <c r="WNV7" s="226"/>
      <c r="WNW7" s="226"/>
      <c r="WNX7" s="226"/>
      <c r="WNY7" s="226"/>
      <c r="WNZ7" s="226"/>
      <c r="WOA7" s="226"/>
      <c r="WOB7" s="226"/>
      <c r="WOC7" s="226"/>
      <c r="WOD7" s="226"/>
      <c r="WOE7" s="226"/>
      <c r="WOF7" s="226"/>
      <c r="WOG7" s="226"/>
      <c r="WOH7" s="226"/>
      <c r="WOI7" s="226"/>
      <c r="WOJ7" s="226"/>
      <c r="WOK7" s="226"/>
      <c r="WOL7" s="226"/>
      <c r="WOM7" s="226"/>
      <c r="WON7" s="226"/>
      <c r="WOO7" s="226"/>
      <c r="WOP7" s="226"/>
      <c r="WOQ7" s="226"/>
      <c r="WOR7" s="226"/>
      <c r="WOS7" s="226"/>
      <c r="WOT7" s="226"/>
      <c r="WOU7" s="226"/>
      <c r="WOV7" s="226"/>
      <c r="WOW7" s="226"/>
      <c r="WOX7" s="226"/>
      <c r="WOY7" s="226"/>
      <c r="WOZ7" s="226"/>
      <c r="WPA7" s="226"/>
      <c r="WPB7" s="226"/>
      <c r="WPC7" s="226"/>
      <c r="WPD7" s="226"/>
      <c r="WPE7" s="226"/>
      <c r="WPF7" s="226"/>
      <c r="WPG7" s="226"/>
      <c r="WPH7" s="226"/>
      <c r="WPI7" s="226"/>
      <c r="WPJ7" s="226"/>
      <c r="WPK7" s="226"/>
      <c r="WPL7" s="226"/>
      <c r="WPM7" s="226"/>
      <c r="WPN7" s="226"/>
      <c r="WPO7" s="226"/>
      <c r="WPP7" s="226"/>
      <c r="WPQ7" s="226"/>
      <c r="WPR7" s="226"/>
      <c r="WPS7" s="226"/>
      <c r="WPT7" s="226"/>
      <c r="WPU7" s="226"/>
      <c r="WPV7" s="226"/>
      <c r="WPW7" s="226"/>
      <c r="WPX7" s="226"/>
      <c r="WPY7" s="226"/>
      <c r="WPZ7" s="226"/>
      <c r="WQA7" s="226"/>
      <c r="WQB7" s="226"/>
      <c r="WQC7" s="226"/>
      <c r="WQD7" s="226"/>
      <c r="WQE7" s="226"/>
      <c r="WQF7" s="226"/>
      <c r="WQG7" s="226"/>
      <c r="WQH7" s="226"/>
      <c r="WQI7" s="226"/>
      <c r="WQJ7" s="226"/>
      <c r="WQK7" s="226"/>
      <c r="WQL7" s="226"/>
      <c r="WQM7" s="226"/>
      <c r="WQN7" s="226"/>
      <c r="WQO7" s="226"/>
      <c r="WQP7" s="226"/>
      <c r="WQQ7" s="226"/>
      <c r="WQR7" s="226"/>
      <c r="WQS7" s="226"/>
      <c r="WQT7" s="226"/>
      <c r="WQU7" s="226"/>
      <c r="WQV7" s="226"/>
      <c r="WQW7" s="226"/>
      <c r="WQX7" s="226"/>
      <c r="WQY7" s="226"/>
      <c r="WQZ7" s="226"/>
      <c r="WRA7" s="226"/>
      <c r="WRB7" s="226"/>
      <c r="WRC7" s="226"/>
      <c r="WRD7" s="226"/>
      <c r="WRE7" s="226"/>
      <c r="WRF7" s="226"/>
      <c r="WRG7" s="226"/>
      <c r="WRH7" s="226"/>
      <c r="WRI7" s="226"/>
      <c r="WRJ7" s="226"/>
      <c r="WRK7" s="226"/>
      <c r="WRL7" s="226"/>
      <c r="WRM7" s="226"/>
      <c r="WRN7" s="226"/>
      <c r="WRO7" s="226"/>
      <c r="WRP7" s="226"/>
      <c r="WRQ7" s="226"/>
      <c r="WRR7" s="226"/>
      <c r="WRS7" s="226"/>
      <c r="WRT7" s="226"/>
      <c r="WRU7" s="226"/>
      <c r="WRV7" s="226"/>
      <c r="WRW7" s="226"/>
      <c r="WRX7" s="226"/>
      <c r="WRY7" s="226"/>
      <c r="WRZ7" s="226"/>
      <c r="WSA7" s="226"/>
      <c r="WSB7" s="226"/>
      <c r="WSC7" s="226"/>
      <c r="WSD7" s="226"/>
      <c r="WSE7" s="226"/>
      <c r="WSF7" s="226"/>
      <c r="WSG7" s="226"/>
      <c r="WSH7" s="226"/>
      <c r="WSI7" s="226"/>
      <c r="WSJ7" s="226"/>
      <c r="WSK7" s="226"/>
      <c r="WSL7" s="226"/>
      <c r="WSM7" s="226"/>
      <c r="WSN7" s="226"/>
      <c r="WSO7" s="226"/>
      <c r="WSP7" s="226"/>
      <c r="WSQ7" s="226"/>
      <c r="WSR7" s="226"/>
      <c r="WSS7" s="226"/>
      <c r="WST7" s="226"/>
      <c r="WSU7" s="226"/>
      <c r="WSV7" s="226"/>
      <c r="WSW7" s="226"/>
      <c r="WSX7" s="226"/>
      <c r="WSY7" s="226"/>
      <c r="WSZ7" s="226"/>
      <c r="WTA7" s="226"/>
      <c r="WTB7" s="226"/>
      <c r="WTC7" s="226"/>
      <c r="WTD7" s="226"/>
      <c r="WTE7" s="226"/>
      <c r="WTF7" s="226"/>
      <c r="WTG7" s="226"/>
      <c r="WTH7" s="226"/>
      <c r="WTI7" s="226"/>
      <c r="WTJ7" s="226"/>
      <c r="WTK7" s="226"/>
      <c r="WTL7" s="226"/>
      <c r="WTM7" s="226"/>
      <c r="WTN7" s="226"/>
      <c r="WTO7" s="226"/>
      <c r="WTP7" s="226"/>
      <c r="WTQ7" s="226"/>
      <c r="WTR7" s="226"/>
      <c r="WTS7" s="226"/>
      <c r="WTT7" s="226"/>
      <c r="WTU7" s="226"/>
      <c r="WTV7" s="226"/>
      <c r="WTW7" s="226"/>
      <c r="WTX7" s="226"/>
      <c r="WTY7" s="226"/>
      <c r="WTZ7" s="226"/>
      <c r="WUA7" s="226"/>
      <c r="WUB7" s="226"/>
      <c r="WUC7" s="226"/>
      <c r="WUD7" s="226"/>
      <c r="WUE7" s="226"/>
      <c r="WUF7" s="226"/>
      <c r="WUG7" s="226"/>
      <c r="WUH7" s="226"/>
      <c r="WUI7" s="226"/>
      <c r="WUJ7" s="226"/>
      <c r="WUK7" s="226"/>
      <c r="WUL7" s="226"/>
      <c r="WUM7" s="226"/>
      <c r="WUN7" s="226"/>
      <c r="WUO7" s="226"/>
      <c r="WUP7" s="226"/>
      <c r="WUQ7" s="226"/>
      <c r="WUR7" s="226"/>
      <c r="WUS7" s="226"/>
      <c r="WUT7" s="226"/>
      <c r="WUU7" s="226"/>
      <c r="WUV7" s="226"/>
      <c r="WUW7" s="226"/>
      <c r="WUX7" s="226"/>
      <c r="WUY7" s="226"/>
      <c r="WUZ7" s="226"/>
      <c r="WVA7" s="226"/>
      <c r="WVB7" s="226"/>
      <c r="WVC7" s="226"/>
      <c r="WVD7" s="226"/>
      <c r="WVE7" s="226"/>
      <c r="WVF7" s="226"/>
      <c r="WVG7" s="226"/>
      <c r="WVH7" s="226"/>
      <c r="WVI7" s="226"/>
      <c r="WVJ7" s="226"/>
      <c r="WVK7" s="226"/>
      <c r="WVL7" s="226"/>
      <c r="WVM7" s="226"/>
      <c r="WVN7" s="226"/>
      <c r="WVO7" s="226"/>
      <c r="WVP7" s="226"/>
      <c r="WVQ7" s="226"/>
      <c r="WVR7" s="226"/>
      <c r="WVS7" s="226"/>
      <c r="WVT7" s="226"/>
      <c r="WVU7" s="226"/>
      <c r="WVV7" s="226"/>
      <c r="WVW7" s="226"/>
      <c r="WVX7" s="226"/>
      <c r="WVY7" s="226"/>
      <c r="WVZ7" s="226"/>
      <c r="WWA7" s="226"/>
      <c r="WWB7" s="226"/>
      <c r="WWC7" s="226"/>
      <c r="WWD7" s="226"/>
      <c r="WWE7" s="226"/>
      <c r="WWF7" s="226"/>
      <c r="WWG7" s="226"/>
      <c r="WWH7" s="226"/>
      <c r="WWI7" s="226"/>
      <c r="WWJ7" s="226"/>
      <c r="WWK7" s="226"/>
      <c r="WWL7" s="226"/>
      <c r="WWM7" s="226"/>
      <c r="WWN7" s="226"/>
      <c r="WWO7" s="226"/>
      <c r="WWP7" s="226"/>
      <c r="WWQ7" s="226"/>
      <c r="WWR7" s="226"/>
      <c r="WWS7" s="226"/>
      <c r="WWT7" s="226"/>
      <c r="WWU7" s="226"/>
      <c r="WWV7" s="226"/>
      <c r="WWW7" s="226"/>
      <c r="WWX7" s="226"/>
      <c r="WWY7" s="226"/>
      <c r="WWZ7" s="226"/>
      <c r="WXA7" s="226"/>
      <c r="WXB7" s="226"/>
      <c r="WXC7" s="226"/>
    </row>
    <row r="8" spans="1:16175" s="217" customFormat="1" ht="20.100000000000001" customHeight="1">
      <c r="A8" s="237">
        <v>3</v>
      </c>
      <c r="B8" s="197">
        <v>99397</v>
      </c>
      <c r="C8" s="240" t="s">
        <v>59</v>
      </c>
      <c r="D8" s="204" t="s">
        <v>93</v>
      </c>
      <c r="E8" s="198" t="s">
        <v>67</v>
      </c>
      <c r="F8" s="200" t="s">
        <v>94</v>
      </c>
      <c r="G8" s="197">
        <f>IF($H8&lt;&gt;"",INDEX(PLZ!$A:$A,MATCH($H8,PLZ!$C:$C,0)),"")</f>
        <v>53120</v>
      </c>
      <c r="H8" s="201" t="s">
        <v>63</v>
      </c>
      <c r="I8" s="200" t="s">
        <v>95</v>
      </c>
      <c r="J8" s="205">
        <v>15419</v>
      </c>
      <c r="K8" s="205">
        <v>41548</v>
      </c>
      <c r="L8" s="205"/>
      <c r="M8" s="279"/>
      <c r="N8" s="288">
        <v>17</v>
      </c>
      <c r="O8" s="157" t="str">
        <f t="shared" ca="1" si="0"/>
        <v/>
      </c>
      <c r="P8" s="203">
        <f t="shared" ca="1" si="1"/>
        <v>77</v>
      </c>
      <c r="Q8" s="203">
        <f t="shared" ca="1" si="2"/>
        <v>5</v>
      </c>
      <c r="R8" s="197">
        <f>IF($H8&lt;&gt;"",INDEX(PLZ!$B:$B,MATCH($H8,PLZ!$C:$C,0)),"")</f>
        <v>28</v>
      </c>
      <c r="S8" s="266"/>
      <c r="T8" s="265"/>
      <c r="U8" s="267"/>
      <c r="V8" s="310" t="e">
        <f ca="1">IF($U8&lt;&gt;"SZ",_xludf.Formula(V8), "+")</f>
        <v>#NAME?</v>
      </c>
      <c r="W8" s="197" t="e">
        <f ca="1">IF($U8&lt;&gt;"SZ",_xludf.Formula(W8), "+++++++++++++++++")</f>
        <v>#NAME?</v>
      </c>
      <c r="X8" s="268"/>
      <c r="Y8" s="197" t="str">
        <f t="shared" si="3"/>
        <v>TG</v>
      </c>
      <c r="Z8" s="280" t="str">
        <f t="shared" si="4"/>
        <v>84</v>
      </c>
      <c r="AA8" s="197"/>
      <c r="AB8" s="269" t="str">
        <f t="shared" si="5"/>
        <v/>
      </c>
      <c r="AC8" s="207"/>
      <c r="AD8" s="208"/>
      <c r="AE8" s="227"/>
      <c r="AF8" s="209"/>
      <c r="AG8" s="210"/>
      <c r="AH8" s="211"/>
      <c r="AI8" s="211"/>
      <c r="AJ8" s="213"/>
      <c r="AK8" s="213"/>
      <c r="AL8" s="213"/>
      <c r="AM8" s="213"/>
      <c r="AN8" s="214"/>
      <c r="AO8" s="214"/>
      <c r="AP8" s="210"/>
      <c r="AQ8" s="215"/>
      <c r="AR8" s="214"/>
      <c r="AS8" s="214"/>
      <c r="AT8" s="216"/>
      <c r="AW8" s="218"/>
      <c r="BA8" s="219"/>
    </row>
    <row r="9" spans="1:16175" s="217" customFormat="1" ht="20.100000000000001" customHeight="1">
      <c r="A9" s="236">
        <v>4</v>
      </c>
      <c r="B9" s="197">
        <v>99386</v>
      </c>
      <c r="C9" s="240" t="s">
        <v>59</v>
      </c>
      <c r="D9" s="204" t="s">
        <v>96</v>
      </c>
      <c r="E9" s="198" t="s">
        <v>97</v>
      </c>
      <c r="F9" s="200" t="s">
        <v>98</v>
      </c>
      <c r="G9" s="197">
        <f>IF($H9&lt;&gt;"",INDEX(PLZ!$A:$A,MATCH($H9,PLZ!$C:$C,0)),"")</f>
        <v>53120</v>
      </c>
      <c r="H9" s="201" t="s">
        <v>63</v>
      </c>
      <c r="I9" s="200" t="s">
        <v>99</v>
      </c>
      <c r="J9" s="205">
        <v>9802</v>
      </c>
      <c r="K9" s="205">
        <v>35800</v>
      </c>
      <c r="L9" s="205">
        <v>43465</v>
      </c>
      <c r="M9" s="279"/>
      <c r="N9" s="288">
        <v>2</v>
      </c>
      <c r="O9" s="157" t="str">
        <f t="shared" ca="1" si="0"/>
        <v/>
      </c>
      <c r="P9" s="203">
        <f t="shared" ca="1" si="1"/>
        <v>92</v>
      </c>
      <c r="Q9" s="203">
        <f t="shared" ca="1" si="2"/>
        <v>21</v>
      </c>
      <c r="R9" s="197">
        <f>IF($H9&lt;&gt;"",INDEX(PLZ!$B:$B,MATCH($H9,PLZ!$C:$C,0)),"")</f>
        <v>28</v>
      </c>
      <c r="S9" s="266"/>
      <c r="T9" s="265"/>
      <c r="U9" s="267"/>
      <c r="V9" s="310" t="e">
        <f ca="1">IF($U9&lt;&gt;"SZ",_xludf.Formula(V9), "+")</f>
        <v>#NAME?</v>
      </c>
      <c r="W9" s="197" t="e">
        <f ca="1">IF($U9&lt;&gt;"SZ",_xludf.Formula(W9), "+++++++++++++++++")</f>
        <v>#NAME?</v>
      </c>
      <c r="X9" s="268"/>
      <c r="Y9" s="197" t="str">
        <f t="shared" si="3"/>
        <v>WG</v>
      </c>
      <c r="Z9" s="280" t="str">
        <f t="shared" si="4"/>
        <v>84</v>
      </c>
      <c r="AA9" s="197"/>
      <c r="AB9" s="269" t="str">
        <f t="shared" si="5"/>
        <v/>
      </c>
      <c r="AC9" s="220"/>
      <c r="AD9" s="208"/>
      <c r="AE9" s="208"/>
      <c r="AF9" s="209"/>
      <c r="AG9" s="210"/>
      <c r="AH9" s="211"/>
      <c r="AI9" s="211"/>
      <c r="AJ9" s="213"/>
      <c r="AK9" s="213"/>
      <c r="AL9" s="213"/>
      <c r="AM9" s="213"/>
      <c r="AN9" s="214"/>
      <c r="AO9" s="215"/>
      <c r="AP9" s="210"/>
      <c r="AQ9" s="210"/>
      <c r="AR9" s="214"/>
      <c r="AS9" s="214"/>
      <c r="AT9" s="216"/>
      <c r="AW9" s="218"/>
      <c r="BA9" s="219"/>
    </row>
    <row r="10" spans="1:16175" s="217" customFormat="1" ht="20.100000000000001" customHeight="1">
      <c r="A10" s="236">
        <v>5</v>
      </c>
      <c r="B10" s="197">
        <v>99389</v>
      </c>
      <c r="C10" s="240" t="s">
        <v>59</v>
      </c>
      <c r="D10" s="204" t="s">
        <v>100</v>
      </c>
      <c r="E10" s="198" t="s">
        <v>65</v>
      </c>
      <c r="F10" s="200" t="s">
        <v>101</v>
      </c>
      <c r="G10" s="197">
        <f>IF($H10&lt;&gt;"",INDEX(PLZ!$A:$A,MATCH($H10,PLZ!$C:$C,0)),"")</f>
        <v>53120</v>
      </c>
      <c r="H10" s="201" t="s">
        <v>63</v>
      </c>
      <c r="I10" s="200" t="s">
        <v>102</v>
      </c>
      <c r="J10" s="205">
        <v>15147</v>
      </c>
      <c r="K10" s="205">
        <v>39995</v>
      </c>
      <c r="L10" s="205"/>
      <c r="M10" s="279">
        <v>43634</v>
      </c>
      <c r="N10" s="288">
        <v>5</v>
      </c>
      <c r="O10" s="157">
        <f t="shared" ca="1" si="0"/>
        <v>-83</v>
      </c>
      <c r="P10" s="203">
        <f t="shared" ca="1" si="1"/>
        <v>78</v>
      </c>
      <c r="Q10" s="203">
        <f t="shared" ca="1" si="2"/>
        <v>10</v>
      </c>
      <c r="R10" s="197">
        <f>IF($H10&lt;&gt;"",INDEX(PLZ!$B:$B,MATCH($H10,PLZ!$C:$C,0)),"")</f>
        <v>28</v>
      </c>
      <c r="S10" s="266"/>
      <c r="T10" s="265"/>
      <c r="U10" s="267"/>
      <c r="V10" s="310" t="e">
        <f ca="1">IF($U10&lt;&gt;"SZ",_xludf.Formula(V10), "+")</f>
        <v>#NAME?</v>
      </c>
      <c r="W10" s="197" t="e">
        <f ca="1">IF($U10&lt;&gt;"SZ",_xludf.Formula(W10), "+++++++++++++++++")</f>
        <v>#NAME?</v>
      </c>
      <c r="X10" s="268"/>
      <c r="Y10" s="197" t="str">
        <f t="shared" si="3"/>
        <v>WG</v>
      </c>
      <c r="Z10" s="280" t="str">
        <f t="shared" si="4"/>
        <v>84</v>
      </c>
      <c r="AA10" s="197"/>
      <c r="AB10" s="269" t="str">
        <f t="shared" si="5"/>
        <v>2019.06.18</v>
      </c>
      <c r="AC10" s="207"/>
      <c r="AD10" s="208"/>
      <c r="AE10" s="208"/>
      <c r="AF10" s="209"/>
      <c r="AG10" s="210"/>
      <c r="AH10" s="211"/>
      <c r="AI10" s="211"/>
      <c r="AJ10" s="213"/>
      <c r="AK10" s="213"/>
      <c r="AL10" s="213"/>
      <c r="AM10" s="213"/>
      <c r="AN10" s="214"/>
      <c r="AO10" s="215"/>
      <c r="AP10" s="210"/>
      <c r="AQ10" s="210"/>
      <c r="AR10" s="214"/>
      <c r="AS10" s="214"/>
      <c r="AT10" s="216"/>
      <c r="AW10" s="218"/>
      <c r="BA10" s="219"/>
    </row>
    <row r="11" spans="1:16175" s="217" customFormat="1" ht="20.100000000000001" customHeight="1">
      <c r="A11" s="237">
        <v>6</v>
      </c>
      <c r="B11" s="197">
        <v>99888</v>
      </c>
      <c r="C11" s="239" t="s">
        <v>59</v>
      </c>
      <c r="D11" s="198" t="s">
        <v>103</v>
      </c>
      <c r="E11" s="199" t="s">
        <v>104</v>
      </c>
      <c r="F11" s="200" t="s">
        <v>69</v>
      </c>
      <c r="G11" s="197">
        <f>IF($H11&lt;&gt;"",INDEX(PLZ!$A:$A,MATCH($H11,PLZ!$C:$C,0)),"")</f>
        <v>53120</v>
      </c>
      <c r="H11" s="201" t="s">
        <v>63</v>
      </c>
      <c r="I11" s="200" t="s">
        <v>105</v>
      </c>
      <c r="J11" s="202">
        <v>17351</v>
      </c>
      <c r="K11" s="202">
        <v>39546</v>
      </c>
      <c r="L11" s="202"/>
      <c r="M11" s="279"/>
      <c r="N11" s="288">
        <v>16</v>
      </c>
      <c r="O11" s="157" t="str">
        <f t="shared" ca="1" si="0"/>
        <v/>
      </c>
      <c r="P11" s="203">
        <f t="shared" ca="1" si="1"/>
        <v>72</v>
      </c>
      <c r="Q11" s="203">
        <f t="shared" ca="1" si="2"/>
        <v>11</v>
      </c>
      <c r="R11" s="197">
        <f>IF($H11&lt;&gt;"",INDEX(PLZ!$B:$B,MATCH($H11,PLZ!$C:$C,0)),"")</f>
        <v>28</v>
      </c>
      <c r="S11" s="266"/>
      <c r="T11" s="265"/>
      <c r="U11" s="267"/>
      <c r="V11" s="310" t="e">
        <f ca="1">IF($U11&lt;&gt;"SZ",_xludf.Formula(V11), "+")</f>
        <v>#NAME?</v>
      </c>
      <c r="W11" s="197" t="e">
        <f ca="1">IF($U11&lt;&gt;"SZ",_xludf.Formula(W11), "+++++++++++++++++")</f>
        <v>#NAME?</v>
      </c>
      <c r="X11" s="268"/>
      <c r="Y11" s="197" t="str">
        <f t="shared" si="3"/>
        <v>TG</v>
      </c>
      <c r="Z11" s="280" t="str">
        <f t="shared" si="4"/>
        <v>84</v>
      </c>
      <c r="AA11" s="197"/>
      <c r="AB11" s="269" t="str">
        <f t="shared" si="5"/>
        <v/>
      </c>
      <c r="AC11" s="207"/>
      <c r="AD11" s="208"/>
      <c r="AE11" s="208"/>
      <c r="AF11" s="209"/>
      <c r="AG11" s="210"/>
      <c r="AH11" s="211"/>
      <c r="AI11" s="211"/>
      <c r="AJ11" s="213"/>
      <c r="AK11" s="213"/>
      <c r="AL11" s="213"/>
      <c r="AM11" s="213"/>
      <c r="AN11" s="214"/>
      <c r="AO11" s="215"/>
      <c r="AP11" s="210"/>
      <c r="AQ11" s="210"/>
      <c r="AR11" s="214"/>
      <c r="AS11" s="214"/>
      <c r="AT11" s="216"/>
      <c r="AW11" s="218"/>
      <c r="BA11" s="219"/>
    </row>
    <row r="12" spans="1:16175" s="217" customFormat="1" ht="20.100000000000001" customHeight="1">
      <c r="A12" s="236">
        <v>7</v>
      </c>
      <c r="B12" s="197">
        <v>99396</v>
      </c>
      <c r="C12" s="240" t="s">
        <v>59</v>
      </c>
      <c r="D12" s="204" t="s">
        <v>106</v>
      </c>
      <c r="E12" s="198" t="s">
        <v>107</v>
      </c>
      <c r="F12" s="200" t="s">
        <v>108</v>
      </c>
      <c r="G12" s="197">
        <f>IF($H12&lt;&gt;"",INDEX(PLZ!$A:$A,MATCH($H12,PLZ!$C:$C,0)),"")</f>
        <v>53120</v>
      </c>
      <c r="H12" s="201" t="s">
        <v>63</v>
      </c>
      <c r="I12" s="200" t="s">
        <v>109</v>
      </c>
      <c r="J12" s="205">
        <v>14343</v>
      </c>
      <c r="K12" s="205">
        <v>39464</v>
      </c>
      <c r="L12" s="205"/>
      <c r="M12" s="289"/>
      <c r="N12" s="265">
        <v>18</v>
      </c>
      <c r="O12" s="157" t="str">
        <f t="shared" ca="1" si="0"/>
        <v/>
      </c>
      <c r="P12" s="203">
        <f t="shared" ca="1" si="1"/>
        <v>80</v>
      </c>
      <c r="Q12" s="203">
        <f t="shared" ca="1" si="2"/>
        <v>11</v>
      </c>
      <c r="R12" s="197">
        <f>IF($H12&lt;&gt;"",INDEX(PLZ!$B:$B,MATCH($H12,PLZ!$C:$C,0)),"")</f>
        <v>28</v>
      </c>
      <c r="S12" s="266"/>
      <c r="T12" s="265"/>
      <c r="U12" s="267"/>
      <c r="V12" s="310" t="e">
        <f ca="1">IF($U12&lt;&gt;"SZ",_xludf.Formula(V12), "+")</f>
        <v>#NAME?</v>
      </c>
      <c r="W12" s="197" t="e">
        <f ca="1">IF($U12&lt;&gt;"SZ",_xludf.Formula(W12), "+++++++++++++++++")</f>
        <v>#NAME?</v>
      </c>
      <c r="X12" s="268"/>
      <c r="Y12" s="197" t="str">
        <f t="shared" si="3"/>
        <v>TG</v>
      </c>
      <c r="Z12" s="280" t="str">
        <f t="shared" si="4"/>
        <v>84</v>
      </c>
      <c r="AA12" s="197"/>
      <c r="AB12" s="269" t="str">
        <f t="shared" si="5"/>
        <v/>
      </c>
      <c r="AC12" s="207"/>
      <c r="AD12" s="208"/>
      <c r="AE12" s="208"/>
      <c r="AF12" s="209"/>
      <c r="AG12" s="210"/>
      <c r="AH12" s="221"/>
      <c r="AI12" s="221"/>
      <c r="AJ12" s="213"/>
      <c r="AK12" s="222"/>
      <c r="AL12" s="222"/>
      <c r="AM12" s="213"/>
      <c r="AN12" s="214"/>
      <c r="AO12" s="215"/>
      <c r="AP12" s="210"/>
      <c r="AQ12" s="210"/>
      <c r="AR12" s="214"/>
      <c r="AS12" s="214"/>
      <c r="AT12" s="223"/>
      <c r="AW12" s="218"/>
      <c r="BA12" s="219"/>
    </row>
    <row r="13" spans="1:16175" s="217" customFormat="1" ht="20.100000000000001" customHeight="1">
      <c r="A13" s="236">
        <v>8</v>
      </c>
      <c r="B13" s="197">
        <v>99395</v>
      </c>
      <c r="C13" s="240" t="s">
        <v>17</v>
      </c>
      <c r="D13" s="204" t="s">
        <v>110</v>
      </c>
      <c r="E13" s="198" t="s">
        <v>111</v>
      </c>
      <c r="F13" s="200" t="s">
        <v>112</v>
      </c>
      <c r="G13" s="197">
        <f>IF($H13&lt;&gt;"",INDEX(PLZ!$A:$A,MATCH($H13,PLZ!$C:$C,0)),"")</f>
        <v>53120</v>
      </c>
      <c r="H13" s="201" t="s">
        <v>63</v>
      </c>
      <c r="I13" s="200" t="s">
        <v>113</v>
      </c>
      <c r="J13" s="205">
        <v>23099</v>
      </c>
      <c r="K13" s="205">
        <v>42644</v>
      </c>
      <c r="L13" s="205"/>
      <c r="M13" s="279">
        <v>44562</v>
      </c>
      <c r="N13" s="288">
        <v>17</v>
      </c>
      <c r="O13" s="157">
        <f t="shared" ca="1" si="0"/>
        <v>845</v>
      </c>
      <c r="P13" s="203">
        <f t="shared" ca="1" si="1"/>
        <v>56</v>
      </c>
      <c r="Q13" s="203">
        <f t="shared" ca="1" si="2"/>
        <v>2</v>
      </c>
      <c r="R13" s="197">
        <f>IF($H13&lt;&gt;"",INDEX(PLZ!$B:$B,MATCH($H13,PLZ!$C:$C,0)),"")</f>
        <v>28</v>
      </c>
      <c r="S13" s="266"/>
      <c r="T13" s="265"/>
      <c r="U13" s="267" t="s">
        <v>71</v>
      </c>
      <c r="V13" s="310" t="str">
        <f>IF($U13&lt;&gt;"SZ",_xludf.Formula(V13), "+")</f>
        <v>+</v>
      </c>
      <c r="W13" s="197" t="str">
        <f>IF($U13&lt;&gt;"SZ",_xludf.Formula(W13), "+++++++++++++++++")</f>
        <v>+++++++++++++++++</v>
      </c>
      <c r="X13" s="268"/>
      <c r="Y13" s="197" t="str">
        <f t="shared" si="3"/>
        <v>TG</v>
      </c>
      <c r="Z13" s="280" t="str">
        <f t="shared" si="4"/>
        <v>42</v>
      </c>
      <c r="AA13" s="197"/>
      <c r="AB13" s="269" t="str">
        <f t="shared" si="5"/>
        <v>2022.01.01</v>
      </c>
      <c r="AC13" s="207"/>
      <c r="AD13" s="227"/>
      <c r="AE13" s="227"/>
      <c r="AF13" s="209"/>
      <c r="AG13" s="210"/>
      <c r="AH13" s="211"/>
      <c r="AI13" s="211"/>
      <c r="AJ13" s="213"/>
      <c r="AK13" s="213"/>
      <c r="AL13" s="213"/>
      <c r="AM13" s="213"/>
      <c r="AN13" s="214"/>
      <c r="AO13" s="215"/>
      <c r="AP13" s="210"/>
      <c r="AQ13" s="210"/>
      <c r="AR13" s="214"/>
      <c r="AS13" s="214"/>
      <c r="AT13" s="216"/>
      <c r="AW13" s="228"/>
      <c r="AY13" s="224"/>
      <c r="BA13" s="229"/>
    </row>
    <row r="14" spans="1:16175" ht="20.100000000000001" customHeight="1">
      <c r="A14" s="236">
        <v>11</v>
      </c>
      <c r="B14" s="197">
        <v>99388</v>
      </c>
      <c r="C14" s="240" t="s">
        <v>59</v>
      </c>
      <c r="D14" s="204" t="s">
        <v>70</v>
      </c>
      <c r="E14" s="198" t="s">
        <v>64</v>
      </c>
      <c r="F14" s="200" t="s">
        <v>68</v>
      </c>
      <c r="G14" s="197">
        <f>IF($H14&lt;&gt;"",INDEX(PLZ!$A:$A,MATCH($H14,PLZ!$C:$C,0)),"")</f>
        <v>53120</v>
      </c>
      <c r="H14" s="201" t="s">
        <v>63</v>
      </c>
      <c r="I14" s="200" t="s">
        <v>117</v>
      </c>
      <c r="J14" s="205">
        <v>11057</v>
      </c>
      <c r="K14" s="205">
        <v>38169</v>
      </c>
      <c r="L14" s="205"/>
      <c r="M14" s="279">
        <v>43649</v>
      </c>
      <c r="N14" s="288">
        <v>4</v>
      </c>
      <c r="O14" s="157">
        <f t="shared" ca="1" si="0"/>
        <v>-68</v>
      </c>
      <c r="P14" s="203">
        <f t="shared" ca="1" si="1"/>
        <v>89</v>
      </c>
      <c r="Q14" s="203">
        <f t="shared" ca="1" si="2"/>
        <v>15</v>
      </c>
      <c r="R14" s="197">
        <f>IF($H14&lt;&gt;"",INDEX(PLZ!$B:$B,MATCH($H14,PLZ!$C:$C,0)),"")</f>
        <v>28</v>
      </c>
      <c r="S14" s="266"/>
      <c r="T14" s="265"/>
      <c r="U14" s="267"/>
      <c r="V14" s="310" t="e">
        <f ca="1">IF($U14&lt;&gt;"SZ",_xludf.Formula(V14), "+")</f>
        <v>#NAME?</v>
      </c>
      <c r="W14" s="197" t="e">
        <f ca="1">IF($U14&lt;&gt;"SZ",_xludf.Formula(W14), "+++++++++++++++++")</f>
        <v>#NAME?</v>
      </c>
      <c r="X14" s="268"/>
      <c r="Y14" s="197" t="str">
        <f t="shared" si="3"/>
        <v>WG</v>
      </c>
      <c r="Z14" s="280" t="str">
        <f t="shared" si="4"/>
        <v>84</v>
      </c>
      <c r="AA14" s="197"/>
      <c r="AB14" s="269" t="str">
        <f t="shared" si="5"/>
        <v>2019.07.03</v>
      </c>
    </row>
    <row r="15" spans="1:16175" ht="20.100000000000001" customHeight="1">
      <c r="A15" s="240">
        <v>12</v>
      </c>
      <c r="B15" s="153" t="s">
        <v>79</v>
      </c>
      <c r="C15" s="239" t="s">
        <v>59</v>
      </c>
      <c r="D15" s="260" t="s">
        <v>122</v>
      </c>
      <c r="E15" s="261" t="s">
        <v>74</v>
      </c>
      <c r="F15" s="262" t="s">
        <v>120</v>
      </c>
      <c r="G15" s="197">
        <f>IF($H15&lt;&gt;"",INDEX(PLZ!$A:$A,MATCH($H15,PLZ!$C:$C,0)),"")</f>
        <v>53120</v>
      </c>
      <c r="H15" s="201" t="s">
        <v>63</v>
      </c>
      <c r="I15" s="263" t="s">
        <v>119</v>
      </c>
      <c r="J15" s="202"/>
      <c r="K15" s="202"/>
      <c r="L15" s="202"/>
      <c r="M15" s="264"/>
      <c r="N15" s="265">
        <v>7</v>
      </c>
      <c r="O15" s="157" t="str">
        <f t="shared" ca="1" si="0"/>
        <v/>
      </c>
      <c r="P15" s="203" t="str">
        <f t="shared" ca="1" si="1"/>
        <v/>
      </c>
      <c r="Q15" s="203" t="str">
        <f t="shared" ca="1" si="2"/>
        <v/>
      </c>
      <c r="R15" s="197">
        <f>IF($H15&lt;&gt;"",INDEX(PLZ!$B:$B,MATCH($H15,PLZ!$C:$C,0)),"")</f>
        <v>28</v>
      </c>
      <c r="S15" s="266"/>
      <c r="T15" s="265"/>
      <c r="U15" s="267"/>
      <c r="V15" s="310" t="e">
        <f ca="1">IF($U15&lt;&gt;"SZ",_xludf.Formula(V15), "+")</f>
        <v>#NAME?</v>
      </c>
      <c r="W15" s="197" t="e">
        <f ca="1">IF($U15&lt;&gt;"SZ",_xludf.Formula(W15), "+++++++++++++++++")</f>
        <v>#NAME?</v>
      </c>
      <c r="X15" s="268"/>
      <c r="Y15" s="197" t="str">
        <f t="shared" si="3"/>
        <v>WG</v>
      </c>
      <c r="Z15" s="280" t="str">
        <f t="shared" si="4"/>
        <v>84</v>
      </c>
      <c r="AA15" s="197"/>
      <c r="AB15" s="269" t="str">
        <f t="shared" si="5"/>
        <v/>
      </c>
    </row>
    <row r="16" spans="1:16175" ht="20.100000000000001" customHeight="1">
      <c r="A16" s="240">
        <v>19</v>
      </c>
      <c r="B16" s="153" t="s">
        <v>79</v>
      </c>
      <c r="C16" s="239" t="s">
        <v>59</v>
      </c>
      <c r="D16" s="260" t="s">
        <v>3</v>
      </c>
      <c r="E16" s="261" t="s">
        <v>126</v>
      </c>
      <c r="F16" s="262" t="s">
        <v>127</v>
      </c>
      <c r="G16" s="197">
        <f>IF($H16&lt;&gt;"",INDEX(PLZ!$A:$A,MATCH($H16,PLZ!$C:$C,0)),"")</f>
        <v>53120</v>
      </c>
      <c r="H16" s="201" t="s">
        <v>63</v>
      </c>
      <c r="I16" s="263" t="s">
        <v>128</v>
      </c>
      <c r="J16" s="202"/>
      <c r="K16" s="202"/>
      <c r="L16" s="202"/>
      <c r="M16" s="264"/>
      <c r="N16" s="265">
        <v>4</v>
      </c>
      <c r="O16" s="157" t="str">
        <f t="shared" ca="1" si="0"/>
        <v/>
      </c>
      <c r="P16" s="203" t="str">
        <f t="shared" ca="1" si="1"/>
        <v/>
      </c>
      <c r="Q16" s="203" t="str">
        <f t="shared" ca="1" si="2"/>
        <v/>
      </c>
      <c r="R16" s="197">
        <f>IF($H16&lt;&gt;"",INDEX(PLZ!$B:$B,MATCH($H16,PLZ!$C:$C,0)),"")</f>
        <v>28</v>
      </c>
      <c r="S16" s="266"/>
      <c r="T16" s="265"/>
      <c r="U16" s="267"/>
      <c r="V16" s="310" t="e">
        <f ca="1">IF($U16&lt;&gt;"SZ",_xludf.Formula(V16), "+")</f>
        <v>#NAME?</v>
      </c>
      <c r="W16" s="197" t="e">
        <f ca="1">IF($U16&lt;&gt;"SZ",_xludf.Formula(W16), "+++++++++++++++++")</f>
        <v>#NAME?</v>
      </c>
      <c r="X16" s="268"/>
      <c r="Y16" s="197" t="str">
        <f t="shared" si="3"/>
        <v>WG</v>
      </c>
      <c r="Z16" s="280" t="str">
        <f t="shared" si="4"/>
        <v>84</v>
      </c>
      <c r="AA16" s="197"/>
      <c r="AB16" s="269" t="str">
        <f t="shared" si="5"/>
        <v/>
      </c>
    </row>
    <row r="17" spans="1:28" ht="20.100000000000001" customHeight="1">
      <c r="A17" s="240">
        <v>20</v>
      </c>
      <c r="B17" s="153" t="s">
        <v>79</v>
      </c>
      <c r="C17" s="239" t="s">
        <v>59</v>
      </c>
      <c r="D17" s="260" t="s">
        <v>129</v>
      </c>
      <c r="E17" s="261" t="s">
        <v>130</v>
      </c>
      <c r="F17" s="262" t="s">
        <v>131</v>
      </c>
      <c r="G17" s="197">
        <f>IF($H17&lt;&gt;"",INDEX(PLZ!$A:$A,MATCH($H17,PLZ!$C:$C,0)),"")</f>
        <v>53120</v>
      </c>
      <c r="H17" s="201" t="s">
        <v>63</v>
      </c>
      <c r="I17" s="263" t="s">
        <v>132</v>
      </c>
      <c r="J17" s="202"/>
      <c r="K17" s="202"/>
      <c r="L17" s="202"/>
      <c r="M17" s="264"/>
      <c r="N17" s="265">
        <v>5</v>
      </c>
      <c r="O17" s="157" t="str">
        <f t="shared" ca="1" si="0"/>
        <v/>
      </c>
      <c r="P17" s="203" t="str">
        <f t="shared" ca="1" si="1"/>
        <v/>
      </c>
      <c r="Q17" s="203" t="str">
        <f t="shared" ca="1" si="2"/>
        <v/>
      </c>
      <c r="R17" s="197">
        <f>IF($H17&lt;&gt;"",INDEX(PLZ!$B:$B,MATCH($H17,PLZ!$C:$C,0)),"")</f>
        <v>28</v>
      </c>
      <c r="S17" s="266"/>
      <c r="T17" s="265"/>
      <c r="U17" s="267"/>
      <c r="V17" s="310" t="e">
        <f ca="1">IF($U17&lt;&gt;"SZ",_xludf.Formula(V17), "+")</f>
        <v>#NAME?</v>
      </c>
      <c r="W17" s="197" t="e">
        <f ca="1">IF($U17&lt;&gt;"SZ",_xludf.Formula(W17), "+++++++++++++++++")</f>
        <v>#NAME?</v>
      </c>
      <c r="X17" s="268"/>
      <c r="Y17" s="197" t="str">
        <f t="shared" si="3"/>
        <v>WG</v>
      </c>
      <c r="Z17" s="280" t="str">
        <f t="shared" si="4"/>
        <v>84</v>
      </c>
      <c r="AA17" s="197"/>
      <c r="AB17" s="269" t="str">
        <f t="shared" si="5"/>
        <v/>
      </c>
    </row>
    <row r="18" spans="1:28" ht="20.100000000000001" customHeight="1">
      <c r="A18" s="240">
        <v>21</v>
      </c>
      <c r="B18" s="153" t="s">
        <v>79</v>
      </c>
      <c r="C18" s="239" t="s">
        <v>59</v>
      </c>
      <c r="D18" s="260" t="s">
        <v>135</v>
      </c>
      <c r="E18" s="261" t="s">
        <v>126</v>
      </c>
      <c r="F18" s="262" t="s">
        <v>136</v>
      </c>
      <c r="G18" s="197">
        <f>IF($H18&lt;&gt;"",INDEX(PLZ!$A:$A,MATCH($H18,PLZ!$C:$C,0)),"")</f>
        <v>53120</v>
      </c>
      <c r="H18" s="201" t="s">
        <v>63</v>
      </c>
      <c r="I18" s="263" t="s">
        <v>137</v>
      </c>
      <c r="J18" s="202">
        <v>16103</v>
      </c>
      <c r="K18" s="202">
        <v>36405</v>
      </c>
      <c r="L18" s="202"/>
      <c r="M18" s="264">
        <v>48116</v>
      </c>
      <c r="N18" s="265">
        <v>4</v>
      </c>
      <c r="O18" s="157">
        <f t="shared" ca="1" si="0"/>
        <v>4399</v>
      </c>
      <c r="P18" s="203">
        <f t="shared" ca="1" si="1"/>
        <v>75</v>
      </c>
      <c r="Q18" s="203">
        <f t="shared" ca="1" si="2"/>
        <v>20</v>
      </c>
      <c r="R18" s="197">
        <f>IF($H18&lt;&gt;"",INDEX(PLZ!$B:$B,MATCH($H18,PLZ!$C:$C,0)),"")</f>
        <v>28</v>
      </c>
      <c r="S18" s="266"/>
      <c r="T18" s="265"/>
      <c r="U18" s="267" t="s">
        <v>71</v>
      </c>
      <c r="V18" s="310" t="str">
        <f>IF($U18&lt;&gt;"SZ",_xludf.Formula(V18), "+")</f>
        <v>+</v>
      </c>
      <c r="W18" s="197" t="str">
        <f>IF($U18&lt;&gt;"SZ",_xludf.Formula(W18), "+++++++++++++++++")</f>
        <v>+++++++++++++++++</v>
      </c>
      <c r="X18" s="268"/>
      <c r="Y18" s="197" t="str">
        <f t="shared" si="3"/>
        <v>WG</v>
      </c>
      <c r="Z18" s="280" t="str">
        <f t="shared" si="4"/>
        <v>84</v>
      </c>
      <c r="AA18" s="311" t="s">
        <v>138</v>
      </c>
      <c r="AB18" s="269" t="str">
        <f t="shared" si="5"/>
        <v>2031.09.25</v>
      </c>
    </row>
    <row r="19" spans="1:28" ht="20.100000000000001" customHeight="1">
      <c r="A19" s="240"/>
      <c r="B19" s="153"/>
      <c r="C19" s="239"/>
      <c r="D19" s="260"/>
      <c r="E19" s="261"/>
      <c r="F19" s="262"/>
      <c r="G19" s="197"/>
      <c r="H19" s="201"/>
      <c r="I19" s="263"/>
      <c r="J19" s="202"/>
      <c r="K19" s="202"/>
      <c r="L19" s="202"/>
      <c r="M19" s="264"/>
      <c r="N19" s="265"/>
      <c r="O19" s="157"/>
      <c r="P19" s="203"/>
      <c r="Q19" s="203" t="str">
        <f t="shared" ref="Q19:Q23" ca="1" si="6">IF(K19="","",DATEDIF(K19,TODAY(),"Y"))</f>
        <v/>
      </c>
      <c r="R19" s="197" t="str">
        <f>IF(H19&lt;&gt;"",INDEX(PLZ!$B:$B,MATCH(H19,PLZ!$C:$C,0)),"")</f>
        <v/>
      </c>
      <c r="S19" s="266"/>
      <c r="T19" s="265"/>
      <c r="U19" s="267"/>
      <c r="V19" s="311"/>
      <c r="W19" s="311"/>
      <c r="X19" s="268"/>
      <c r="Y19" s="311"/>
      <c r="Z19" s="312"/>
      <c r="AA19" s="311"/>
      <c r="AB19" s="313"/>
    </row>
    <row r="20" spans="1:28" ht="20.100000000000001" customHeight="1">
      <c r="A20" s="240"/>
      <c r="B20" s="153"/>
      <c r="C20" s="239"/>
      <c r="D20" s="260"/>
      <c r="E20" s="261"/>
      <c r="F20" s="262"/>
      <c r="G20" s="197"/>
      <c r="H20" s="201"/>
      <c r="I20" s="263"/>
      <c r="J20" s="202"/>
      <c r="K20" s="202"/>
      <c r="L20" s="202"/>
      <c r="M20" s="264"/>
      <c r="N20" s="265"/>
      <c r="O20" s="157"/>
      <c r="P20" s="203"/>
      <c r="Q20" s="203" t="str">
        <f t="shared" ca="1" si="6"/>
        <v/>
      </c>
      <c r="R20" s="197" t="str">
        <f>IF(H20&lt;&gt;"",INDEX(PLZ!$B:$B,MATCH(H20,PLZ!$C:$C,0)),"")</f>
        <v/>
      </c>
      <c r="S20" s="266"/>
      <c r="T20" s="265"/>
      <c r="U20" s="267"/>
      <c r="V20" s="311"/>
      <c r="W20" s="311"/>
      <c r="X20" s="268"/>
      <c r="Y20" s="311"/>
      <c r="Z20" s="312"/>
      <c r="AA20" s="311"/>
      <c r="AB20" s="313"/>
    </row>
    <row r="21" spans="1:28" ht="20.100000000000001" customHeight="1">
      <c r="A21" s="240"/>
      <c r="B21" s="153"/>
      <c r="C21" s="239"/>
      <c r="D21" s="260"/>
      <c r="E21" s="261"/>
      <c r="F21" s="262"/>
      <c r="G21" s="197"/>
      <c r="H21" s="201"/>
      <c r="I21" s="263"/>
      <c r="J21" s="202"/>
      <c r="K21" s="202"/>
      <c r="L21" s="202"/>
      <c r="M21" s="264"/>
      <c r="N21" s="265"/>
      <c r="O21" s="157"/>
      <c r="P21" s="203"/>
      <c r="Q21" s="203" t="str">
        <f t="shared" ca="1" si="6"/>
        <v/>
      </c>
      <c r="R21" s="197" t="str">
        <f>IF(H21&lt;&gt;"",INDEX(PLZ!$B:$B,MATCH(H21,PLZ!$C:$C,0)),"")</f>
        <v/>
      </c>
      <c r="S21" s="266"/>
      <c r="T21" s="265"/>
      <c r="U21" s="267"/>
      <c r="V21" s="311"/>
      <c r="W21" s="311"/>
      <c r="X21" s="268"/>
      <c r="Y21" s="311"/>
      <c r="Z21" s="312"/>
      <c r="AA21" s="311"/>
      <c r="AB21" s="313"/>
    </row>
    <row r="22" spans="1:28" ht="20.100000000000001" customHeight="1">
      <c r="G22" s="230"/>
      <c r="O22" s="290"/>
      <c r="P22" s="233"/>
      <c r="Q22" s="233" t="str">
        <f t="shared" ca="1" si="6"/>
        <v/>
      </c>
      <c r="R22" s="230" t="str">
        <f>IF(H22&lt;&gt;"",INDEX(PLZ!$B:$B,MATCH(H22,PLZ!$C:$C,0)),"")</f>
        <v/>
      </c>
    </row>
    <row r="23" spans="1:28" ht="20.100000000000001" customHeight="1">
      <c r="G23" s="230"/>
      <c r="O23" s="290"/>
      <c r="P23" s="233"/>
      <c r="Q23" s="233" t="str">
        <f t="shared" ca="1" si="6"/>
        <v/>
      </c>
      <c r="R23" s="230" t="str">
        <f>IF(H23&lt;&gt;"",INDEX(PLZ!$B:$B,MATCH(H23,PLZ!$C:$C,0)),"")</f>
        <v/>
      </c>
    </row>
  </sheetData>
  <sortState ref="A2:Z17">
    <sortCondition ref="D2"/>
    <sortCondition ref="E2"/>
  </sortState>
  <customSheetViews>
    <customSheetView guid="{3EE838E9-81E2-4FBF-86E4-3C14E5A2C9CF}">
      <pane ySplit="1" topLeftCell="A2" activePane="bottomLeft" state="frozen"/>
      <selection pane="bottomLeft" activeCell="J6" sqref="J6"/>
      <pageMargins left="0.70866141732283472" right="0.70866141732283472" top="0.78740157480314965" bottom="0.78740157480314965" header="0.31496062992125984" footer="0.31496062992125984"/>
      <pageSetup paperSize="9" orientation="landscape" horizontalDpi="360" verticalDpi="360" r:id="rId1"/>
    </customSheetView>
  </customSheetViews>
  <conditionalFormatting sqref="U1:U1048576">
    <cfRule type="cellIs" dxfId="11429" priority="1842" operator="greaterThanOrEqual">
      <formula>"a"</formula>
    </cfRule>
  </conditionalFormatting>
  <conditionalFormatting sqref="S10:T11 T3 S1:S1048576">
    <cfRule type="cellIs" dxfId="11428" priority="1641" operator="equal">
      <formula>"IKK Südwest"</formula>
    </cfRule>
  </conditionalFormatting>
  <conditionalFormatting sqref="AD10 C10:C11 AD3 C3 B1:B1048576">
    <cfRule type="containsText" dxfId="11427" priority="1592" operator="containsText" text="NeuMtgld">
      <formula>NOT(ISERROR(SEARCH("NeuMtgld",B1)))</formula>
    </cfRule>
  </conditionalFormatting>
  <conditionalFormatting sqref="AS3:AS4 AS5:AT13 AU4 AT2:AT3">
    <cfRule type="cellIs" dxfId="11426" priority="903" operator="between">
      <formula>"a"</formula>
      <formula>"z"</formula>
    </cfRule>
  </conditionalFormatting>
  <conditionalFormatting sqref="B2:D13">
    <cfRule type="expression" dxfId="11425" priority="104034">
      <formula>LEFT($B2,5)="NeuNr"</formula>
    </cfRule>
  </conditionalFormatting>
  <conditionalFormatting sqref="AN2 AF4:AF13 AB2:AB18">
    <cfRule type="containsText" dxfId="11424" priority="390" operator="containsText" text="SZ">
      <formula>NOT(ISERROR(SEARCH("SZ",AB2)))</formula>
    </cfRule>
    <cfRule type="cellIs" dxfId="11423" priority="391" operator="between">
      <formula>42856</formula>
      <formula>43100</formula>
    </cfRule>
  </conditionalFormatting>
  <conditionalFormatting sqref="M2:M13">
    <cfRule type="cellIs" dxfId="11422" priority="389" operator="between">
      <formula>43100</formula>
      <formula>43450</formula>
    </cfRule>
  </conditionalFormatting>
  <conditionalFormatting sqref="B2:B13">
    <cfRule type="expression" dxfId="11421" priority="384">
      <formula>$AA2&gt;="a*"</formula>
    </cfRule>
  </conditionalFormatting>
  <conditionalFormatting sqref="E10">
    <cfRule type="expression" dxfId="11420" priority="372">
      <formula>#REF!&gt;="a*"</formula>
    </cfRule>
  </conditionalFormatting>
  <conditionalFormatting sqref="U2:U18">
    <cfRule type="containsText" dxfId="11419" priority="371" operator="containsText" text="SZ">
      <formula>NOT(ISERROR(SEARCH("SZ",U2)))</formula>
    </cfRule>
  </conditionalFormatting>
  <conditionalFormatting sqref="E10">
    <cfRule type="expression" dxfId="11418" priority="310">
      <formula>#REF!&gt;="a*"</formula>
    </cfRule>
  </conditionalFormatting>
  <conditionalFormatting sqref="M11 L2:L13">
    <cfRule type="cellIs" dxfId="11417" priority="85" operator="equal">
      <formula>43100</formula>
    </cfRule>
  </conditionalFormatting>
  <conditionalFormatting sqref="Z11">
    <cfRule type="expression" dxfId="11416" priority="84">
      <formula>IF(N12:N309&lt;="9","WG","")</formula>
    </cfRule>
  </conditionalFormatting>
  <conditionalFormatting sqref="Z4 Z9:Z10">
    <cfRule type="expression" dxfId="11415" priority="83">
      <formula>IF(N5:N300&lt;="9","WG","")</formula>
    </cfRule>
  </conditionalFormatting>
  <conditionalFormatting sqref="E11">
    <cfRule type="expression" dxfId="11414" priority="82">
      <formula>#REF!&gt;="a*"</formula>
    </cfRule>
  </conditionalFormatting>
  <conditionalFormatting sqref="M2:M13">
    <cfRule type="cellIs" dxfId="11413" priority="81" operator="between">
      <formula>42917</formula>
      <formula>43470</formula>
    </cfRule>
  </conditionalFormatting>
  <conditionalFormatting sqref="Y11:Z11">
    <cfRule type="expression" dxfId="11412" priority="80">
      <formula>IF(M12:M308&lt;="9","WG","")</formula>
    </cfRule>
  </conditionalFormatting>
  <conditionalFormatting sqref="Y11 Z2:Z18">
    <cfRule type="expression" dxfId="11411" priority="79">
      <formula>IF(M3:M293&lt;="9","WG","")</formula>
    </cfRule>
  </conditionalFormatting>
  <conditionalFormatting sqref="Z12">
    <cfRule type="expression" dxfId="11410" priority="78">
      <formula>IF(N13:N347&lt;="9","WG","")</formula>
    </cfRule>
  </conditionalFormatting>
  <conditionalFormatting sqref="E11">
    <cfRule type="expression" dxfId="11409" priority="77">
      <formula>$AB9&gt;="a*"</formula>
    </cfRule>
  </conditionalFormatting>
  <conditionalFormatting sqref="Z11">
    <cfRule type="expression" dxfId="11408" priority="74">
      <formula>IF(N12:N337&lt;="9","WG","")</formula>
    </cfRule>
  </conditionalFormatting>
  <conditionalFormatting sqref="X14:X17">
    <cfRule type="expression" dxfId="11407" priority="73">
      <formula>IF(M16:M360&lt;="9","WG","")</formula>
    </cfRule>
  </conditionalFormatting>
  <conditionalFormatting sqref="X3">
    <cfRule type="expression" dxfId="11406" priority="72">
      <formula>IF(M4:M346&lt;="9","WG","")</formula>
    </cfRule>
  </conditionalFormatting>
  <conditionalFormatting sqref="Y10 Y7:Y8">
    <cfRule type="expression" dxfId="11405" priority="53">
      <formula>IF(N8:N292&lt;="9","WG","")</formula>
    </cfRule>
  </conditionalFormatting>
  <conditionalFormatting sqref="Z11">
    <cfRule type="expression" dxfId="11404" priority="51">
      <formula>IF(N12:N314&lt;="9","WG","")</formula>
    </cfRule>
  </conditionalFormatting>
  <conditionalFormatting sqref="Z14:Z17">
    <cfRule type="expression" dxfId="11403" priority="50">
      <formula>IF(N15:N344&lt;="9","WG","")</formula>
    </cfRule>
  </conditionalFormatting>
  <conditionalFormatting sqref="Z11">
    <cfRule type="expression" dxfId="11402" priority="49">
      <formula>IF(N12:N313&lt;="9","WG","")</formula>
    </cfRule>
  </conditionalFormatting>
  <conditionalFormatting sqref="Z11">
    <cfRule type="expression" dxfId="11401" priority="48">
      <formula>IF(N12:N338&lt;="9","WG","")</formula>
    </cfRule>
  </conditionalFormatting>
  <conditionalFormatting sqref="Y10 Y13 Y7:Y8">
    <cfRule type="expression" dxfId="11400" priority="46">
      <formula>IF(N8:N298&lt;="9","WG","")</formula>
    </cfRule>
  </conditionalFormatting>
  <conditionalFormatting sqref="Z12">
    <cfRule type="expression" dxfId="11399" priority="45">
      <formula>IF(N13:N346&lt;="9","WG","")</formula>
    </cfRule>
  </conditionalFormatting>
  <conditionalFormatting sqref="Z11 Z14:Z17">
    <cfRule type="expression" dxfId="11398" priority="44">
      <formula>IF(N12:N312&lt;="9","WG","")</formula>
    </cfRule>
  </conditionalFormatting>
  <conditionalFormatting sqref="Y11">
    <cfRule type="expression" dxfId="11397" priority="42">
      <formula>IF(M12:M307&lt;="9","WG","")</formula>
    </cfRule>
  </conditionalFormatting>
  <conditionalFormatting sqref="Z12">
    <cfRule type="expression" dxfId="11396" priority="41">
      <formula>IF(N13:N318&lt;="9","WG","")</formula>
    </cfRule>
  </conditionalFormatting>
  <conditionalFormatting sqref="Z12">
    <cfRule type="expression" dxfId="11395" priority="40">
      <formula>IF(N13:N317&lt;="9","WG","")</formula>
    </cfRule>
  </conditionalFormatting>
  <conditionalFormatting sqref="Z12">
    <cfRule type="expression" dxfId="11394" priority="36">
      <formula>IF(N13:N321&lt;="9","WG","")</formula>
    </cfRule>
  </conditionalFormatting>
  <conditionalFormatting sqref="Y11 Z2:Z18">
    <cfRule type="expression" dxfId="11393" priority="33">
      <formula>IF(M3:M292&lt;="9","WG","")</formula>
    </cfRule>
  </conditionalFormatting>
  <conditionalFormatting sqref="AA9">
    <cfRule type="expression" dxfId="11392" priority="32">
      <formula>IF(O12:O304&lt;="9","WG","")</formula>
    </cfRule>
  </conditionalFormatting>
  <conditionalFormatting sqref="AA9">
    <cfRule type="expression" dxfId="11391" priority="31">
      <formula>IF(O12:O299&lt;="9","WG","")</formula>
    </cfRule>
  </conditionalFormatting>
  <conditionalFormatting sqref="Y11">
    <cfRule type="expression" dxfId="11390" priority="29">
      <formula>IF(N12:N370&lt;="9","WG","")</formula>
    </cfRule>
  </conditionalFormatting>
  <conditionalFormatting sqref="Y12">
    <cfRule type="expression" dxfId="11389" priority="24">
      <formula>IF(N13:N307&lt;="9","WG","")</formula>
    </cfRule>
  </conditionalFormatting>
  <conditionalFormatting sqref="Y12 Y5:Y6">
    <cfRule type="expression" dxfId="11388" priority="23">
      <formula>IF(N6:N294&lt;="9","WG","")</formula>
    </cfRule>
  </conditionalFormatting>
  <conditionalFormatting sqref="Z12">
    <cfRule type="expression" dxfId="11387" priority="22">
      <formula>IF(N13:N320&lt;="9","WG","")</formula>
    </cfRule>
  </conditionalFormatting>
  <conditionalFormatting sqref="Z12">
    <cfRule type="expression" dxfId="11386" priority="18">
      <formula>IF(N13:N316&lt;="9","WG","")</formula>
    </cfRule>
  </conditionalFormatting>
  <conditionalFormatting sqref="Y12">
    <cfRule type="expression" dxfId="11385" priority="17">
      <formula>IF(N13:N378&lt;="9","WG","")</formula>
    </cfRule>
  </conditionalFormatting>
  <conditionalFormatting sqref="Z12">
    <cfRule type="expression" dxfId="11384" priority="15">
      <formula>IF(N13:N345&lt;="9","WG","")</formula>
    </cfRule>
  </conditionalFormatting>
  <conditionalFormatting sqref="Y12">
    <cfRule type="expression" dxfId="11383" priority="13">
      <formula>IF(N13:N306&lt;="9","WG","")</formula>
    </cfRule>
  </conditionalFormatting>
  <conditionalFormatting sqref="Y12 Y5:Y6">
    <cfRule type="expression" dxfId="11382" priority="12">
      <formula>IF(N6:N293&lt;="9","WG","")</formula>
    </cfRule>
  </conditionalFormatting>
  <conditionalFormatting sqref="Y12">
    <cfRule type="expression" dxfId="11381" priority="11">
      <formula>IF(N13:N372&lt;="9","WG","")</formula>
    </cfRule>
  </conditionalFormatting>
  <conditionalFormatting sqref="Y14:Y17">
    <cfRule type="expression" dxfId="11380" priority="6">
      <formula>IF(N17:N304&lt;="9","WG","")</formula>
    </cfRule>
  </conditionalFormatting>
  <conditionalFormatting sqref="Z9:Z10">
    <cfRule type="expression" dxfId="11379" priority="107978">
      <formula>IF(N10:N334&lt;="9","WG","")</formula>
    </cfRule>
  </conditionalFormatting>
  <conditionalFormatting sqref="Z9:Z10">
    <cfRule type="expression" dxfId="11378" priority="108003">
      <formula>IF(N11:N309&lt;="9","WG","")</formula>
    </cfRule>
  </conditionalFormatting>
  <conditionalFormatting sqref="Z4 Z14:Z17">
    <cfRule type="expression" dxfId="11377" priority="108098">
      <formula>IF(N5:N325&lt;="9","WG","")</formula>
    </cfRule>
  </conditionalFormatting>
  <conditionalFormatting sqref="Y1">
    <cfRule type="expression" dxfId="11376" priority="108140">
      <formula>IF(N2:N13&lt;="9","WG","")</formula>
    </cfRule>
  </conditionalFormatting>
  <conditionalFormatting sqref="Y10">
    <cfRule type="expression" dxfId="11375" priority="108141">
      <formula>IF(M11:M13&lt;="9","WG","")</formula>
    </cfRule>
  </conditionalFormatting>
  <conditionalFormatting sqref="Y11:Y13">
    <cfRule type="expression" dxfId="11374" priority="108142">
      <formula>IF(N12:N13&lt;="9","WG","")</formula>
    </cfRule>
  </conditionalFormatting>
  <conditionalFormatting sqref="Y2:Z18">
    <cfRule type="expression" dxfId="11373" priority="108143">
      <formula>IF(M4:M13&lt;="9","WG","")</formula>
    </cfRule>
  </conditionalFormatting>
  <conditionalFormatting sqref="Y6:Y13">
    <cfRule type="expression" dxfId="11372" priority="108145">
      <formula>IF(N7:N13&lt;="9","WG","")</formula>
    </cfRule>
  </conditionalFormatting>
  <conditionalFormatting sqref="Z6:Z13">
    <cfRule type="expression" dxfId="11371" priority="108146">
      <formula>IF(N7:N13&lt;="9","WG","")</formula>
    </cfRule>
  </conditionalFormatting>
  <conditionalFormatting sqref="Z4 Z14:Z17">
    <cfRule type="expression" dxfId="11370" priority="108196">
      <formula>IF(N5:N296&lt;="9","WG","")</formula>
    </cfRule>
  </conditionalFormatting>
  <conditionalFormatting sqref="Y4">
    <cfRule type="expression" dxfId="11369" priority="108252">
      <formula>IF(M5:M336&lt;="9","WG","")</formula>
    </cfRule>
  </conditionalFormatting>
  <conditionalFormatting sqref="Y14:Y17">
    <cfRule type="expression" dxfId="11368" priority="108254">
      <formula>IF(N17:N367&lt;="9","WG","")</formula>
    </cfRule>
  </conditionalFormatting>
  <conditionalFormatting sqref="Z2:Z18">
    <cfRule type="expression" dxfId="11367" priority="108264">
      <formula>IF(N3:N13&lt;="9","WG","")</formula>
    </cfRule>
  </conditionalFormatting>
  <conditionalFormatting sqref="Y4:Y5">
    <cfRule type="expression" dxfId="11366" priority="108266">
      <formula>IF(N5:N13&lt;="9","WG","")</formula>
    </cfRule>
  </conditionalFormatting>
  <conditionalFormatting sqref="Z14:Z17 Z5:Z6">
    <cfRule type="expression" dxfId="11365" priority="108276">
      <formula>IF(N7:N302&lt;="9","WG","")</formula>
    </cfRule>
  </conditionalFormatting>
  <conditionalFormatting sqref="Z7:Z10">
    <cfRule type="expression" dxfId="11364" priority="108333">
      <formula>IF(N8:N331&lt;="9","WG","")</formula>
    </cfRule>
  </conditionalFormatting>
  <conditionalFormatting sqref="Z7:Z10">
    <cfRule type="expression" dxfId="11363" priority="108336">
      <formula>IF(N9:N306&lt;="9","WG","")</formula>
    </cfRule>
  </conditionalFormatting>
  <conditionalFormatting sqref="Z13">
    <cfRule type="expression" dxfId="11362" priority="108340">
      <formula>IF(N14:N329&lt;="9","WG","")</formula>
    </cfRule>
  </conditionalFormatting>
  <conditionalFormatting sqref="Z7:Z10">
    <cfRule type="expression" dxfId="11361" priority="108343">
      <formula>IF(N8:N302&lt;="9","WG","")</formula>
    </cfRule>
  </conditionalFormatting>
  <conditionalFormatting sqref="Z7:Z13">
    <cfRule type="expression" dxfId="11360" priority="108350">
      <formula>IF(N9:N13&lt;="9","WG","")</formula>
    </cfRule>
  </conditionalFormatting>
  <conditionalFormatting sqref="Z13">
    <cfRule type="expression" dxfId="11359" priority="108353">
      <formula>IF(N14:N354&lt;="9","WG","")</formula>
    </cfRule>
  </conditionalFormatting>
  <conditionalFormatting sqref="Z13">
    <cfRule type="expression" dxfId="11358" priority="108360">
      <formula>IF(N14:N325&lt;="9","WG","")</formula>
    </cfRule>
  </conditionalFormatting>
  <conditionalFormatting sqref="Y9:Y10">
    <cfRule type="expression" dxfId="11357" priority="108365">
      <formula>IF(N10:N365&lt;="9","WG","")</formula>
    </cfRule>
  </conditionalFormatting>
  <conditionalFormatting sqref="Y7:Y9">
    <cfRule type="expression" dxfId="11356" priority="108366">
      <formula>IF(N8:N291&lt;="9","WG","")</formula>
    </cfRule>
  </conditionalFormatting>
  <conditionalFormatting sqref="Y14:Y17">
    <cfRule type="expression" dxfId="11355" priority="108372">
      <formula>IF(N17:N303&lt;="9","WG","")</formula>
    </cfRule>
  </conditionalFormatting>
  <conditionalFormatting sqref="Z14:Z17">
    <cfRule type="expression" dxfId="11354" priority="108373">
      <formula>IF(N16:N319&lt;="9","WG","")</formula>
    </cfRule>
  </conditionalFormatting>
  <conditionalFormatting sqref="Y14:Y17">
    <cfRule type="expression" dxfId="11353" priority="108374">
      <formula>IF(M17:M351&lt;="9","WG","")</formula>
    </cfRule>
  </conditionalFormatting>
  <conditionalFormatting sqref="Z14:Z17">
    <cfRule type="expression" dxfId="11352" priority="108375">
      <formula>IF(N16:N310&lt;="9","WG","")</formula>
    </cfRule>
  </conditionalFormatting>
  <conditionalFormatting sqref="Y14:Y17">
    <cfRule type="expression" dxfId="11351" priority="108376">
      <formula>IF(N16:N366&lt;="9","WG","")</formula>
    </cfRule>
  </conditionalFormatting>
  <conditionalFormatting sqref="Z5:Z10">
    <cfRule type="expression" dxfId="11350" priority="108466">
      <formula>IF(N6:N328&lt;="9","WG","")</formula>
    </cfRule>
  </conditionalFormatting>
  <conditionalFormatting sqref="Z5:Z10">
    <cfRule type="expression" dxfId="11349" priority="108467">
      <formula>IF(N7:N303&lt;="9","WG","")</formula>
    </cfRule>
  </conditionalFormatting>
  <conditionalFormatting sqref="Z13">
    <cfRule type="expression" dxfId="11348" priority="108468">
      <formula>IF(N14:N328&lt;="9","WG","")</formula>
    </cfRule>
  </conditionalFormatting>
  <conditionalFormatting sqref="Z5:Z10">
    <cfRule type="expression" dxfId="11347" priority="108469">
      <formula>IF(N6:N299&lt;="9","WG","")</formula>
    </cfRule>
  </conditionalFormatting>
  <conditionalFormatting sqref="Z13">
    <cfRule type="expression" dxfId="11346" priority="108471">
      <formula>IF(N14:N353&lt;="9","WG","")</formula>
    </cfRule>
  </conditionalFormatting>
  <conditionalFormatting sqref="Y13">
    <cfRule type="expression" dxfId="11345" priority="108472">
      <formula>IF(N14:N320&lt;="9","WG","")</formula>
    </cfRule>
  </conditionalFormatting>
  <conditionalFormatting sqref="Y12:Y13">
    <cfRule type="expression" dxfId="11344" priority="108474">
      <formula>IF(N13:N313&lt;="9","WG","")</formula>
    </cfRule>
  </conditionalFormatting>
  <conditionalFormatting sqref="Y13">
    <cfRule type="expression" dxfId="11343" priority="108475">
      <formula>IF(N14:N311&lt;="9","WG","")</formula>
    </cfRule>
  </conditionalFormatting>
  <conditionalFormatting sqref="Z13">
    <cfRule type="expression" dxfId="11342" priority="108478">
      <formula>IF(N14:N324&lt;="9","WG","")</formula>
    </cfRule>
  </conditionalFormatting>
  <conditionalFormatting sqref="Y7:Y8">
    <cfRule type="expression" dxfId="11341" priority="108482">
      <formula>IF(N8:N362&lt;="9","WG","")</formula>
    </cfRule>
  </conditionalFormatting>
  <conditionalFormatting sqref="Y5:Y6">
    <cfRule type="expression" dxfId="11340" priority="108483">
      <formula>IF(N6:N288&lt;="9","WG","")</formula>
    </cfRule>
  </conditionalFormatting>
  <conditionalFormatting sqref="Z2:Z18">
    <cfRule type="expression" dxfId="11339" priority="108485">
      <formula>IF(N3:N322&lt;="9","WG","")</formula>
    </cfRule>
  </conditionalFormatting>
  <conditionalFormatting sqref="Y2:Y18">
    <cfRule type="expression" dxfId="11338" priority="108487">
      <formula>IF(N5:N290&lt;="9","WG","")</formula>
    </cfRule>
  </conditionalFormatting>
  <conditionalFormatting sqref="Z2:Z18">
    <cfRule type="expression" dxfId="11337" priority="108493">
      <formula>IF(N4:N297&lt;="9","WG","")</formula>
    </cfRule>
  </conditionalFormatting>
  <conditionalFormatting sqref="Z14:Z17 Z5:Z6">
    <cfRule type="expression" dxfId="11336" priority="108551">
      <formula>IF(N6:N327&lt;="9","WG","")</formula>
    </cfRule>
  </conditionalFormatting>
  <conditionalFormatting sqref="Z14:Z17 Z5:Z6">
    <cfRule type="expression" dxfId="11335" priority="108559">
      <formula>IF(N6:N298&lt;="9","WG","")</formula>
    </cfRule>
  </conditionalFormatting>
  <conditionalFormatting sqref="X2:X13">
    <cfRule type="expression" dxfId="11334" priority="108588">
      <formula>IF(M4:M346&lt;="9","WG","")</formula>
    </cfRule>
  </conditionalFormatting>
  <conditionalFormatting sqref="Z2:Z18">
    <cfRule type="expression" dxfId="11333" priority="108589">
      <formula>IF(N3:N330&lt;="9","WG","")</formula>
    </cfRule>
  </conditionalFormatting>
  <conditionalFormatting sqref="Z2:Z18">
    <cfRule type="expression" dxfId="11332" priority="108590">
      <formula>IF(N3:N301&lt;="9","WG","")</formula>
    </cfRule>
  </conditionalFormatting>
  <conditionalFormatting sqref="Y2:Y18">
    <cfRule type="expression" dxfId="11331" priority="108591">
      <formula>IF(N5:N353&lt;="9","WG","")</formula>
    </cfRule>
  </conditionalFormatting>
  <conditionalFormatting sqref="Z13">
    <cfRule type="expression" dxfId="11330" priority="108594">
      <formula>IF(N14:N327&lt;="9","WG","")</formula>
    </cfRule>
  </conditionalFormatting>
  <conditionalFormatting sqref="Z13">
    <cfRule type="expression" dxfId="11329" priority="108596">
      <formula>IF(N14:N352&lt;="9","WG","")</formula>
    </cfRule>
  </conditionalFormatting>
  <conditionalFormatting sqref="Y13">
    <cfRule type="expression" dxfId="11328" priority="108597">
      <formula>IF(N14:N319&lt;="9","WG","")</formula>
    </cfRule>
  </conditionalFormatting>
  <conditionalFormatting sqref="Y13">
    <cfRule type="expression" dxfId="11327" priority="108598">
      <formula>IF(N14:N385&lt;="9","WG","")</formula>
    </cfRule>
  </conditionalFormatting>
  <conditionalFormatting sqref="Y12:Y13">
    <cfRule type="expression" dxfId="11326" priority="108599">
      <formula>IF(N13:N312&lt;="9","WG","")</formula>
    </cfRule>
  </conditionalFormatting>
  <conditionalFormatting sqref="Y13">
    <cfRule type="expression" dxfId="11325" priority="108600">
      <formula>IF(N14:N310&lt;="9","WG","")</formula>
    </cfRule>
  </conditionalFormatting>
  <conditionalFormatting sqref="Y13 Y9:Y10">
    <cfRule type="expression" dxfId="11324" priority="108601">
      <formula>IF(N10:N301&lt;="9","WG","")</formula>
    </cfRule>
  </conditionalFormatting>
  <conditionalFormatting sqref="Z12:Z13">
    <cfRule type="expression" dxfId="11323" priority="108603">
      <formula>IF(N13:N322&lt;="9","WG","")</formula>
    </cfRule>
  </conditionalFormatting>
  <conditionalFormatting sqref="Y13">
    <cfRule type="expression" dxfId="11322" priority="108604">
      <formula>IF(N14:N376&lt;="9","WG","")</formula>
    </cfRule>
  </conditionalFormatting>
  <conditionalFormatting sqref="Y7:Y9">
    <cfRule type="expression" dxfId="11321" priority="108605">
      <formula>IF(N8:N297&lt;="9","WG","")</formula>
    </cfRule>
  </conditionalFormatting>
  <conditionalFormatting sqref="Y9:Y10">
    <cfRule type="expression" dxfId="11320" priority="108606">
      <formula>IF(N10:N295&lt;="9","WG","")</formula>
    </cfRule>
  </conditionalFormatting>
  <conditionalFormatting sqref="Y5:Y6">
    <cfRule type="expression" dxfId="11319" priority="108607">
      <formula>IF(N6:N359&lt;="9","WG","")</formula>
    </cfRule>
  </conditionalFormatting>
  <conditionalFormatting sqref="Y5:Y6">
    <cfRule type="expression" dxfId="11318" priority="108608">
      <formula>IF(N6:N287&lt;="9","WG","")</formula>
    </cfRule>
  </conditionalFormatting>
  <conditionalFormatting sqref="Y1047659:Y1047845">
    <cfRule type="expression" dxfId="11317" priority="108609">
      <formula>IF(N1:N1047660&lt;="9","WG","")</formula>
    </cfRule>
  </conditionalFormatting>
  <conditionalFormatting sqref="Z2:Z18">
    <cfRule type="expression" dxfId="11316" priority="108610">
      <formula>IF(N3:N321&lt;="9","WG","")</formula>
    </cfRule>
  </conditionalFormatting>
  <conditionalFormatting sqref="Y2:Y18">
    <cfRule type="expression" dxfId="11315" priority="108611">
      <formula>IF(N5:N289&lt;="9","WG","")</formula>
    </cfRule>
  </conditionalFormatting>
  <conditionalFormatting sqref="Z2:Z18">
    <cfRule type="expression" dxfId="11314" priority="108612">
      <formula>IF(N4:N305&lt;="9","WG","")</formula>
    </cfRule>
  </conditionalFormatting>
  <conditionalFormatting sqref="Y2:Y18">
    <cfRule type="expression" dxfId="11313" priority="108613">
      <formula>IF(M5:M337&lt;="9","WG","")</formula>
    </cfRule>
  </conditionalFormatting>
  <conditionalFormatting sqref="Z2:Z18">
    <cfRule type="expression" dxfId="11312" priority="108614">
      <formula>IF(N4:N296&lt;="9","WG","")</formula>
    </cfRule>
  </conditionalFormatting>
  <conditionalFormatting sqref="Y2:Y18">
    <cfRule type="expression" dxfId="11311" priority="108615">
      <formula>IF(N4:N352&lt;="9","WG","")</formula>
    </cfRule>
  </conditionalFormatting>
  <pageMargins left="0.70866141732283472" right="0.70866141732283472" top="0.78740157480314965" bottom="0.78740157480314965" header="0.31496062992125984" footer="0.31496062992125984"/>
  <pageSetup paperSize="9" orientation="landscape" horizontalDpi="360" verticalDpi="36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AuswWasser">
    <tabColor rgb="FFFFC000"/>
  </sheetPr>
  <dimension ref="A1:M260"/>
  <sheetViews>
    <sheetView workbookViewId="0">
      <pane ySplit="1" topLeftCell="A6" activePane="bottomLeft" state="frozen"/>
      <selection activeCell="C29" activeCellId="1" sqref="A1 C29"/>
      <selection pane="bottomLeft" activeCell="E23" sqref="E23"/>
    </sheetView>
  </sheetViews>
  <sheetFormatPr baseColWidth="10" defaultColWidth="11.42578125" defaultRowHeight="20.100000000000001" customHeight="1"/>
  <cols>
    <col min="1" max="1" width="12.5703125" style="119" bestFit="1" customWidth="1"/>
    <col min="2" max="2" width="19.140625" style="294" bestFit="1" customWidth="1"/>
    <col min="3" max="3" width="17.140625" style="295" bestFit="1" customWidth="1"/>
    <col min="4" max="4" width="12.7109375" style="299" bestFit="1" customWidth="1"/>
    <col min="5" max="5" width="58.7109375" style="223" customWidth="1"/>
    <col min="6" max="6" width="9.42578125" style="210" bestFit="1" customWidth="1"/>
    <col min="7" max="7" width="11.42578125" style="24"/>
    <col min="12" max="12" width="50.7109375" customWidth="1"/>
  </cols>
  <sheetData>
    <row r="1" spans="1:13" ht="24.95" customHeight="1">
      <c r="A1" s="242" t="s">
        <v>4</v>
      </c>
      <c r="B1" s="244" t="s">
        <v>1</v>
      </c>
      <c r="C1" s="245" t="s">
        <v>0</v>
      </c>
      <c r="D1" s="250" t="s">
        <v>61</v>
      </c>
      <c r="E1" s="253" t="s">
        <v>2</v>
      </c>
      <c r="F1" s="251" t="s">
        <v>50</v>
      </c>
      <c r="G1" s="25"/>
      <c r="M1" s="41"/>
    </row>
    <row r="2" spans="1:13" ht="20.100000000000001" customHeight="1">
      <c r="A2" s="153" t="s">
        <v>79</v>
      </c>
      <c r="B2" s="260" t="s">
        <v>140</v>
      </c>
      <c r="C2" s="261" t="s">
        <v>87</v>
      </c>
      <c r="D2" s="264">
        <v>48111</v>
      </c>
      <c r="E2" s="267"/>
      <c r="F2" s="265">
        <v>4</v>
      </c>
      <c r="G2" s="25"/>
      <c r="M2" s="40"/>
    </row>
    <row r="3" spans="1:13" ht="20.100000000000001" customHeight="1">
      <c r="A3" s="197">
        <v>99387</v>
      </c>
      <c r="B3" s="198" t="s">
        <v>80</v>
      </c>
      <c r="C3" s="199" t="s">
        <v>118</v>
      </c>
      <c r="D3" s="279">
        <v>44003</v>
      </c>
      <c r="E3" s="267" t="s">
        <v>71</v>
      </c>
      <c r="F3" s="265">
        <v>3</v>
      </c>
      <c r="G3" s="26"/>
      <c r="M3" s="40"/>
    </row>
    <row r="4" spans="1:13" ht="20.100000000000001" customHeight="1">
      <c r="A4" s="153" t="s">
        <v>79</v>
      </c>
      <c r="B4" s="283" t="s">
        <v>121</v>
      </c>
      <c r="C4" s="284" t="s">
        <v>72</v>
      </c>
      <c r="D4" s="286">
        <v>44926</v>
      </c>
      <c r="E4" s="267" t="s">
        <v>71</v>
      </c>
      <c r="F4" s="265">
        <v>2</v>
      </c>
      <c r="G4" s="25"/>
      <c r="M4" s="40"/>
    </row>
    <row r="5" spans="1:13" ht="20.100000000000001" customHeight="1">
      <c r="A5" s="197">
        <v>99393</v>
      </c>
      <c r="B5" s="204" t="s">
        <v>83</v>
      </c>
      <c r="C5" s="198" t="s">
        <v>66</v>
      </c>
      <c r="D5" s="279">
        <v>2</v>
      </c>
      <c r="E5" s="267" t="s">
        <v>71</v>
      </c>
      <c r="F5" s="265">
        <v>15</v>
      </c>
      <c r="G5" s="25"/>
      <c r="M5" s="40"/>
    </row>
    <row r="6" spans="1:13" ht="20.100000000000001" customHeight="1">
      <c r="A6" s="197" t="s">
        <v>79</v>
      </c>
      <c r="B6" s="204" t="s">
        <v>86</v>
      </c>
      <c r="C6" s="198" t="s">
        <v>87</v>
      </c>
      <c r="D6" s="279"/>
      <c r="E6" s="267"/>
      <c r="F6" s="288">
        <v>4</v>
      </c>
      <c r="G6" s="25"/>
      <c r="M6" s="40"/>
    </row>
    <row r="7" spans="1:13" ht="20.100000000000001" customHeight="1">
      <c r="A7" s="197">
        <v>99391</v>
      </c>
      <c r="B7" s="204" t="s">
        <v>89</v>
      </c>
      <c r="C7" s="198" t="s">
        <v>90</v>
      </c>
      <c r="D7" s="279"/>
      <c r="E7" s="267"/>
      <c r="F7" s="288">
        <v>7</v>
      </c>
      <c r="G7" s="25"/>
      <c r="M7" s="40"/>
    </row>
    <row r="8" spans="1:13" ht="20.100000000000001" customHeight="1">
      <c r="A8" s="197">
        <v>99397</v>
      </c>
      <c r="B8" s="204" t="s">
        <v>93</v>
      </c>
      <c r="C8" s="198" t="s">
        <v>67</v>
      </c>
      <c r="D8" s="279"/>
      <c r="E8" s="267"/>
      <c r="F8" s="288">
        <v>17</v>
      </c>
      <c r="G8" s="25"/>
      <c r="M8" s="40"/>
    </row>
    <row r="9" spans="1:13" ht="20.100000000000001" customHeight="1">
      <c r="A9" s="197">
        <v>99386</v>
      </c>
      <c r="B9" s="204" t="s">
        <v>96</v>
      </c>
      <c r="C9" s="198" t="s">
        <v>97</v>
      </c>
      <c r="D9" s="279"/>
      <c r="E9" s="267"/>
      <c r="F9" s="288">
        <v>2</v>
      </c>
      <c r="G9" s="25"/>
      <c r="M9" s="40"/>
    </row>
    <row r="10" spans="1:13" ht="20.100000000000001" customHeight="1">
      <c r="A10" s="197">
        <v>99389</v>
      </c>
      <c r="B10" s="204" t="s">
        <v>100</v>
      </c>
      <c r="C10" s="198" t="s">
        <v>65</v>
      </c>
      <c r="D10" s="279">
        <v>43634</v>
      </c>
      <c r="E10" s="267"/>
      <c r="F10" s="288">
        <v>5</v>
      </c>
      <c r="G10" s="25"/>
      <c r="M10" s="40"/>
    </row>
    <row r="11" spans="1:13" ht="20.100000000000001" customHeight="1">
      <c r="A11" s="197">
        <v>99888</v>
      </c>
      <c r="B11" s="198" t="s">
        <v>103</v>
      </c>
      <c r="C11" s="199" t="s">
        <v>104</v>
      </c>
      <c r="D11" s="279"/>
      <c r="E11" s="267"/>
      <c r="F11" s="288">
        <v>16</v>
      </c>
      <c r="G11" s="25"/>
      <c r="M11" s="40"/>
    </row>
    <row r="12" spans="1:13" ht="20.100000000000001" customHeight="1">
      <c r="A12" s="197">
        <v>99396</v>
      </c>
      <c r="B12" s="204" t="s">
        <v>106</v>
      </c>
      <c r="C12" s="198" t="s">
        <v>107</v>
      </c>
      <c r="D12" s="289"/>
      <c r="E12" s="267"/>
      <c r="F12" s="265">
        <v>18</v>
      </c>
      <c r="G12" s="26"/>
      <c r="M12" s="6"/>
    </row>
    <row r="13" spans="1:13" ht="20.100000000000001" customHeight="1">
      <c r="A13" s="197">
        <v>99395</v>
      </c>
      <c r="B13" s="204" t="s">
        <v>110</v>
      </c>
      <c r="C13" s="198" t="s">
        <v>111</v>
      </c>
      <c r="D13" s="279">
        <v>44562</v>
      </c>
      <c r="E13" s="267" t="s">
        <v>71</v>
      </c>
      <c r="F13" s="288">
        <v>17</v>
      </c>
      <c r="G13" s="26"/>
      <c r="M13" s="6"/>
    </row>
    <row r="14" spans="1:13" ht="20.100000000000001" customHeight="1">
      <c r="A14" s="197">
        <v>99388</v>
      </c>
      <c r="B14" s="204" t="s">
        <v>70</v>
      </c>
      <c r="C14" s="198" t="s">
        <v>64</v>
      </c>
      <c r="D14" s="279">
        <v>43649</v>
      </c>
      <c r="E14" s="267"/>
      <c r="F14" s="288">
        <v>4</v>
      </c>
      <c r="G14" s="26"/>
      <c r="M14" s="6"/>
    </row>
    <row r="15" spans="1:13" ht="20.100000000000001" customHeight="1">
      <c r="A15" s="153" t="s">
        <v>79</v>
      </c>
      <c r="B15" s="260" t="s">
        <v>122</v>
      </c>
      <c r="C15" s="261" t="s">
        <v>74</v>
      </c>
      <c r="D15" s="264"/>
      <c r="E15" s="267"/>
      <c r="F15" s="265">
        <v>7</v>
      </c>
      <c r="G15" s="25"/>
      <c r="M15" s="6"/>
    </row>
    <row r="16" spans="1:13" ht="20.100000000000001" customHeight="1">
      <c r="A16" s="153" t="s">
        <v>79</v>
      </c>
      <c r="B16" s="260" t="s">
        <v>3</v>
      </c>
      <c r="C16" s="261" t="s">
        <v>126</v>
      </c>
      <c r="D16" s="264"/>
      <c r="E16" s="267"/>
      <c r="F16" s="265">
        <v>4</v>
      </c>
      <c r="G16" s="27"/>
      <c r="M16" s="40"/>
    </row>
    <row r="17" spans="1:13" ht="20.100000000000001" customHeight="1">
      <c r="A17" s="153" t="s">
        <v>79</v>
      </c>
      <c r="B17" s="260" t="s">
        <v>129</v>
      </c>
      <c r="C17" s="261" t="s">
        <v>130</v>
      </c>
      <c r="D17" s="264"/>
      <c r="E17" s="267"/>
      <c r="F17" s="265">
        <v>5</v>
      </c>
      <c r="G17" s="26"/>
      <c r="M17" s="40"/>
    </row>
    <row r="18" spans="1:13" ht="20.100000000000001" customHeight="1">
      <c r="A18" s="153" t="s">
        <v>79</v>
      </c>
      <c r="B18" s="260" t="s">
        <v>135</v>
      </c>
      <c r="C18" s="261" t="s">
        <v>126</v>
      </c>
      <c r="D18" s="264">
        <v>48116</v>
      </c>
      <c r="E18" s="267" t="s">
        <v>71</v>
      </c>
      <c r="F18" s="265">
        <v>4</v>
      </c>
      <c r="G18" s="26"/>
      <c r="M18" s="40"/>
    </row>
    <row r="19" spans="1:13" ht="20.100000000000001" customHeight="1">
      <c r="A19" s="153"/>
      <c r="B19" s="260"/>
      <c r="C19" s="261"/>
      <c r="D19" s="264"/>
      <c r="E19" s="267"/>
      <c r="F19" s="265"/>
      <c r="G19" s="25"/>
      <c r="M19" s="40"/>
    </row>
    <row r="20" spans="1:13" ht="20.100000000000001" customHeight="1">
      <c r="A20" s="153"/>
      <c r="B20" s="260"/>
      <c r="C20" s="261"/>
      <c r="D20" s="264"/>
      <c r="E20" s="267"/>
      <c r="F20" s="265"/>
      <c r="G20" s="26"/>
      <c r="M20" s="40"/>
    </row>
    <row r="21" spans="1:13" ht="20.100000000000001" customHeight="1">
      <c r="A21" s="153"/>
      <c r="B21" s="260"/>
      <c r="C21" s="261"/>
      <c r="D21" s="264"/>
      <c r="E21" s="267"/>
      <c r="F21" s="265"/>
      <c r="G21" s="25"/>
      <c r="M21" s="40"/>
    </row>
    <row r="22" spans="1:13" ht="20.100000000000001" customHeight="1">
      <c r="G22" s="25"/>
      <c r="M22" s="40"/>
    </row>
    <row r="23" spans="1:13" ht="20.100000000000001" customHeight="1">
      <c r="G23" s="25"/>
      <c r="M23" s="40"/>
    </row>
    <row r="24" spans="1:13" ht="20.100000000000001" customHeight="1">
      <c r="G24" s="25"/>
      <c r="M24" s="40"/>
    </row>
    <row r="25" spans="1:13" ht="20.100000000000001" customHeight="1">
      <c r="G25" s="26"/>
      <c r="M25" s="40"/>
    </row>
    <row r="26" spans="1:13" ht="20.100000000000001" customHeight="1">
      <c r="G26" s="28"/>
    </row>
    <row r="27" spans="1:13" ht="20.100000000000001" customHeight="1">
      <c r="G27" s="25"/>
    </row>
    <row r="28" spans="1:13" ht="20.100000000000001" customHeight="1">
      <c r="G28" s="25"/>
    </row>
    <row r="29" spans="1:13" ht="20.100000000000001" customHeight="1">
      <c r="G29" s="25"/>
    </row>
    <row r="30" spans="1:13" ht="20.100000000000001" customHeight="1">
      <c r="G30" s="29"/>
    </row>
    <row r="31" spans="1:13" ht="20.100000000000001" customHeight="1">
      <c r="G31" s="29"/>
    </row>
    <row r="32" spans="1:13" ht="20.100000000000001" customHeight="1">
      <c r="G32" s="25"/>
    </row>
    <row r="33" spans="7:7" ht="20.100000000000001" customHeight="1">
      <c r="G33" s="25"/>
    </row>
    <row r="34" spans="7:7" ht="20.100000000000001" customHeight="1">
      <c r="G34" s="25"/>
    </row>
    <row r="35" spans="7:7" ht="20.100000000000001" customHeight="1">
      <c r="G35" s="25"/>
    </row>
    <row r="36" spans="7:7" ht="20.100000000000001" customHeight="1">
      <c r="G36" s="25"/>
    </row>
    <row r="37" spans="7:7" ht="20.100000000000001" customHeight="1">
      <c r="G37" s="25"/>
    </row>
    <row r="38" spans="7:7" ht="20.100000000000001" customHeight="1">
      <c r="G38" s="25"/>
    </row>
    <row r="39" spans="7:7" ht="20.100000000000001" customHeight="1">
      <c r="G39" s="25"/>
    </row>
    <row r="40" spans="7:7" ht="20.100000000000001" customHeight="1">
      <c r="G40" s="25"/>
    </row>
    <row r="41" spans="7:7" ht="20.100000000000001" customHeight="1">
      <c r="G41" s="25"/>
    </row>
    <row r="42" spans="7:7" ht="20.100000000000001" customHeight="1">
      <c r="G42" s="25"/>
    </row>
    <row r="43" spans="7:7" ht="20.100000000000001" customHeight="1">
      <c r="G43" s="25"/>
    </row>
    <row r="44" spans="7:7" ht="20.100000000000001" customHeight="1">
      <c r="G44" s="30"/>
    </row>
    <row r="45" spans="7:7" ht="20.100000000000001" customHeight="1">
      <c r="G45" s="31"/>
    </row>
    <row r="46" spans="7:7" ht="20.100000000000001" customHeight="1">
      <c r="G46" s="31"/>
    </row>
    <row r="47" spans="7:7" ht="20.100000000000001" customHeight="1">
      <c r="G47" s="26"/>
    </row>
    <row r="48" spans="7:7" ht="20.100000000000001" customHeight="1">
      <c r="G48" s="25"/>
    </row>
    <row r="49" spans="7:7" ht="20.100000000000001" customHeight="1">
      <c r="G49" s="25"/>
    </row>
    <row r="50" spans="7:7" ht="20.100000000000001" customHeight="1">
      <c r="G50" s="25"/>
    </row>
    <row r="51" spans="7:7" ht="20.100000000000001" customHeight="1">
      <c r="G51" s="32"/>
    </row>
    <row r="52" spans="7:7" ht="20.100000000000001" customHeight="1">
      <c r="G52" s="32"/>
    </row>
    <row r="53" spans="7:7" ht="20.100000000000001" customHeight="1">
      <c r="G53" s="25"/>
    </row>
    <row r="54" spans="7:7" ht="20.100000000000001" customHeight="1">
      <c r="G54" s="25"/>
    </row>
    <row r="55" spans="7:7" ht="20.100000000000001" customHeight="1">
      <c r="G55" s="25"/>
    </row>
    <row r="56" spans="7:7" ht="20.100000000000001" customHeight="1">
      <c r="G56" s="25"/>
    </row>
    <row r="57" spans="7:7" ht="20.100000000000001" customHeight="1">
      <c r="G57" s="25"/>
    </row>
    <row r="58" spans="7:7" ht="20.100000000000001" customHeight="1">
      <c r="G58" s="25"/>
    </row>
    <row r="59" spans="7:7" ht="20.100000000000001" customHeight="1">
      <c r="G59" s="25"/>
    </row>
    <row r="60" spans="7:7" ht="20.100000000000001" customHeight="1">
      <c r="G60" s="27"/>
    </row>
    <row r="61" spans="7:7" ht="20.100000000000001" customHeight="1">
      <c r="G61" s="26"/>
    </row>
    <row r="62" spans="7:7" ht="20.100000000000001" customHeight="1">
      <c r="G62" s="26"/>
    </row>
    <row r="63" spans="7:7" ht="20.100000000000001" customHeight="1">
      <c r="G63" s="25"/>
    </row>
    <row r="64" spans="7:7" ht="20.100000000000001" customHeight="1">
      <c r="G64" s="26"/>
    </row>
    <row r="65" spans="7:7" ht="20.100000000000001" customHeight="1">
      <c r="G65" s="25"/>
    </row>
    <row r="66" spans="7:7" ht="20.100000000000001" customHeight="1">
      <c r="G66" s="25"/>
    </row>
    <row r="67" spans="7:7" ht="20.100000000000001" customHeight="1">
      <c r="G67" s="25"/>
    </row>
    <row r="68" spans="7:7" ht="20.100000000000001" customHeight="1">
      <c r="G68" s="25"/>
    </row>
    <row r="69" spans="7:7" ht="20.100000000000001" customHeight="1">
      <c r="G69" s="25"/>
    </row>
    <row r="70" spans="7:7" ht="20.100000000000001" customHeight="1">
      <c r="G70" s="25"/>
    </row>
    <row r="71" spans="7:7" ht="20.100000000000001" customHeight="1">
      <c r="G71" s="25"/>
    </row>
    <row r="72" spans="7:7" ht="20.100000000000001" customHeight="1">
      <c r="G72" s="25"/>
    </row>
    <row r="73" spans="7:7" ht="20.100000000000001" customHeight="1">
      <c r="G73" s="33"/>
    </row>
    <row r="74" spans="7:7" ht="20.100000000000001" customHeight="1">
      <c r="G74" s="27"/>
    </row>
    <row r="75" spans="7:7" ht="20.100000000000001" customHeight="1">
      <c r="G75" s="25"/>
    </row>
    <row r="76" spans="7:7" ht="20.100000000000001" customHeight="1">
      <c r="G76" s="25"/>
    </row>
    <row r="77" spans="7:7" ht="20.100000000000001" customHeight="1">
      <c r="G77" s="25"/>
    </row>
    <row r="78" spans="7:7" ht="20.100000000000001" customHeight="1">
      <c r="G78" s="25"/>
    </row>
    <row r="79" spans="7:7" ht="20.100000000000001" customHeight="1">
      <c r="G79" s="25"/>
    </row>
    <row r="80" spans="7:7" ht="20.100000000000001" customHeight="1">
      <c r="G80" s="25"/>
    </row>
    <row r="81" spans="7:7" ht="20.100000000000001" customHeight="1">
      <c r="G81" s="25"/>
    </row>
    <row r="82" spans="7:7" ht="20.100000000000001" customHeight="1">
      <c r="G82" s="25"/>
    </row>
    <row r="83" spans="7:7" ht="20.100000000000001" customHeight="1">
      <c r="G83" s="25"/>
    </row>
    <row r="84" spans="7:7" ht="20.100000000000001" customHeight="1">
      <c r="G84" s="25"/>
    </row>
    <row r="85" spans="7:7" ht="20.100000000000001" customHeight="1">
      <c r="G85" s="30"/>
    </row>
    <row r="86" spans="7:7" ht="20.100000000000001" customHeight="1">
      <c r="G86" s="25"/>
    </row>
    <row r="87" spans="7:7" ht="20.100000000000001" customHeight="1">
      <c r="G87" s="25"/>
    </row>
    <row r="88" spans="7:7" ht="20.100000000000001" customHeight="1">
      <c r="G88" s="25"/>
    </row>
    <row r="89" spans="7:7" ht="20.100000000000001" customHeight="1">
      <c r="G89" s="25"/>
    </row>
    <row r="90" spans="7:7" ht="20.100000000000001" customHeight="1">
      <c r="G90" s="25"/>
    </row>
    <row r="91" spans="7:7" ht="20.100000000000001" customHeight="1">
      <c r="G91" s="25"/>
    </row>
    <row r="92" spans="7:7" ht="20.100000000000001" customHeight="1">
      <c r="G92" s="25"/>
    </row>
    <row r="93" spans="7:7" ht="20.100000000000001" customHeight="1">
      <c r="G93" s="26"/>
    </row>
    <row r="94" spans="7:7" ht="20.100000000000001" customHeight="1">
      <c r="G94" s="25"/>
    </row>
    <row r="95" spans="7:7" ht="20.100000000000001" customHeight="1">
      <c r="G95" s="34"/>
    </row>
    <row r="96" spans="7:7" ht="20.100000000000001" customHeight="1">
      <c r="G96" s="27"/>
    </row>
    <row r="97" spans="7:7" ht="20.100000000000001" customHeight="1">
      <c r="G97" s="27"/>
    </row>
    <row r="98" spans="7:7" ht="20.100000000000001" customHeight="1">
      <c r="G98" s="25"/>
    </row>
    <row r="99" spans="7:7" ht="20.100000000000001" customHeight="1">
      <c r="G99" s="25"/>
    </row>
    <row r="100" spans="7:7" ht="20.100000000000001" customHeight="1">
      <c r="G100" s="25"/>
    </row>
    <row r="101" spans="7:7" ht="20.100000000000001" customHeight="1">
      <c r="G101" s="25"/>
    </row>
    <row r="102" spans="7:7" ht="20.100000000000001" customHeight="1">
      <c r="G102" s="25"/>
    </row>
    <row r="103" spans="7:7" ht="20.100000000000001" customHeight="1">
      <c r="G103" s="25"/>
    </row>
    <row r="104" spans="7:7" ht="20.100000000000001" customHeight="1">
      <c r="G104" s="25"/>
    </row>
    <row r="105" spans="7:7" ht="20.100000000000001" customHeight="1">
      <c r="G105" s="32"/>
    </row>
    <row r="106" spans="7:7" ht="20.100000000000001" customHeight="1">
      <c r="G106" s="33"/>
    </row>
    <row r="107" spans="7:7" ht="20.100000000000001" customHeight="1">
      <c r="G107" s="35"/>
    </row>
    <row r="108" spans="7:7" ht="20.100000000000001" customHeight="1">
      <c r="G108" s="25"/>
    </row>
    <row r="109" spans="7:7" ht="20.100000000000001" customHeight="1">
      <c r="G109" s="25"/>
    </row>
    <row r="110" spans="7:7" ht="20.100000000000001" customHeight="1">
      <c r="G110" s="25"/>
    </row>
    <row r="111" spans="7:7" ht="20.100000000000001" customHeight="1">
      <c r="G111" s="26"/>
    </row>
    <row r="112" spans="7:7" ht="20.100000000000001" customHeight="1">
      <c r="G112" s="36"/>
    </row>
    <row r="113" spans="7:7" ht="20.100000000000001" customHeight="1">
      <c r="G113" s="25"/>
    </row>
    <row r="114" spans="7:7" ht="20.100000000000001" customHeight="1">
      <c r="G114" s="25"/>
    </row>
    <row r="115" spans="7:7" ht="20.100000000000001" customHeight="1">
      <c r="G115" s="32"/>
    </row>
    <row r="116" spans="7:7" ht="20.100000000000001" customHeight="1">
      <c r="G116" s="26"/>
    </row>
    <row r="117" spans="7:7" ht="20.100000000000001" customHeight="1">
      <c r="G117" s="25"/>
    </row>
    <row r="118" spans="7:7" ht="20.100000000000001" customHeight="1">
      <c r="G118" s="25"/>
    </row>
    <row r="119" spans="7:7" ht="20.100000000000001" customHeight="1">
      <c r="G119" s="25"/>
    </row>
    <row r="120" spans="7:7" ht="20.100000000000001" customHeight="1">
      <c r="G120" s="25"/>
    </row>
    <row r="121" spans="7:7" ht="20.100000000000001" customHeight="1">
      <c r="G121" s="25"/>
    </row>
    <row r="122" spans="7:7" ht="20.100000000000001" customHeight="1">
      <c r="G122" s="26"/>
    </row>
    <row r="123" spans="7:7" ht="20.100000000000001" customHeight="1">
      <c r="G123" s="25"/>
    </row>
    <row r="124" spans="7:7" ht="20.100000000000001" customHeight="1">
      <c r="G124" s="25"/>
    </row>
    <row r="125" spans="7:7" ht="20.100000000000001" customHeight="1">
      <c r="G125" s="26"/>
    </row>
    <row r="126" spans="7:7" ht="20.100000000000001" customHeight="1">
      <c r="G126" s="25"/>
    </row>
    <row r="127" spans="7:7" ht="20.100000000000001" customHeight="1">
      <c r="G127" s="25"/>
    </row>
    <row r="128" spans="7:7" ht="20.100000000000001" customHeight="1">
      <c r="G128" s="25"/>
    </row>
    <row r="129" spans="7:7" ht="20.100000000000001" customHeight="1">
      <c r="G129" s="25"/>
    </row>
    <row r="130" spans="7:7" ht="20.100000000000001" customHeight="1">
      <c r="G130" s="26"/>
    </row>
    <row r="131" spans="7:7" ht="20.100000000000001" customHeight="1">
      <c r="G131" s="25"/>
    </row>
    <row r="132" spans="7:7" ht="20.100000000000001" customHeight="1">
      <c r="G132" s="25"/>
    </row>
    <row r="133" spans="7:7" ht="20.100000000000001" customHeight="1">
      <c r="G133" s="25"/>
    </row>
    <row r="134" spans="7:7" ht="20.100000000000001" customHeight="1">
      <c r="G134" s="25"/>
    </row>
    <row r="135" spans="7:7" ht="20.100000000000001" customHeight="1">
      <c r="G135" s="25"/>
    </row>
    <row r="136" spans="7:7" ht="20.100000000000001" customHeight="1">
      <c r="G136" s="25"/>
    </row>
    <row r="137" spans="7:7" ht="20.100000000000001" customHeight="1">
      <c r="G137" s="25"/>
    </row>
    <row r="138" spans="7:7" ht="20.100000000000001" customHeight="1">
      <c r="G138" s="25"/>
    </row>
    <row r="139" spans="7:7" ht="20.100000000000001" customHeight="1">
      <c r="G139" s="25"/>
    </row>
    <row r="140" spans="7:7" ht="20.100000000000001" customHeight="1">
      <c r="G140" s="25"/>
    </row>
    <row r="141" spans="7:7" ht="20.100000000000001" customHeight="1">
      <c r="G141" s="25"/>
    </row>
    <row r="142" spans="7:7" ht="20.100000000000001" customHeight="1">
      <c r="G142" s="25"/>
    </row>
    <row r="143" spans="7:7" ht="20.100000000000001" customHeight="1">
      <c r="G143" s="25"/>
    </row>
    <row r="144" spans="7:7" ht="20.100000000000001" customHeight="1">
      <c r="G144" s="29"/>
    </row>
    <row r="145" spans="7:7" ht="20.100000000000001" customHeight="1">
      <c r="G145" s="53"/>
    </row>
    <row r="146" spans="7:7" ht="20.100000000000001" customHeight="1">
      <c r="G146" s="29"/>
    </row>
    <row r="147" spans="7:7" ht="20.100000000000001" customHeight="1">
      <c r="G147" s="26"/>
    </row>
    <row r="148" spans="7:7" ht="20.100000000000001" customHeight="1">
      <c r="G148" s="27"/>
    </row>
    <row r="149" spans="7:7" ht="20.100000000000001" customHeight="1">
      <c r="G149" s="25"/>
    </row>
    <row r="150" spans="7:7" ht="20.100000000000001" customHeight="1">
      <c r="G150" s="26"/>
    </row>
    <row r="151" spans="7:7" ht="20.100000000000001" customHeight="1">
      <c r="G151" s="32"/>
    </row>
    <row r="152" spans="7:7" ht="20.100000000000001" customHeight="1">
      <c r="G152" s="32"/>
    </row>
    <row r="153" spans="7:7" ht="20.100000000000001" customHeight="1">
      <c r="G153" s="38"/>
    </row>
    <row r="154" spans="7:7" ht="20.100000000000001" customHeight="1">
      <c r="G154" s="25"/>
    </row>
    <row r="155" spans="7:7" ht="20.100000000000001" customHeight="1">
      <c r="G155" s="26"/>
    </row>
    <row r="156" spans="7:7" ht="20.100000000000001" customHeight="1">
      <c r="G156" s="26"/>
    </row>
    <row r="157" spans="7:7" ht="20.100000000000001" customHeight="1">
      <c r="G157" s="27"/>
    </row>
    <row r="158" spans="7:7" ht="20.100000000000001" customHeight="1">
      <c r="G158" s="39"/>
    </row>
    <row r="159" spans="7:7" ht="20.100000000000001" customHeight="1">
      <c r="G159" s="25"/>
    </row>
    <row r="160" spans="7:7" ht="20.100000000000001" customHeight="1">
      <c r="G160" s="25"/>
    </row>
    <row r="161" spans="7:7" ht="20.100000000000001" customHeight="1">
      <c r="G161" s="25"/>
    </row>
    <row r="162" spans="7:7" ht="20.100000000000001" customHeight="1">
      <c r="G162" s="26"/>
    </row>
    <row r="163" spans="7:7" ht="20.100000000000001" customHeight="1">
      <c r="G163" s="25"/>
    </row>
    <row r="164" spans="7:7" ht="20.100000000000001" customHeight="1">
      <c r="G164" s="25"/>
    </row>
    <row r="165" spans="7:7" ht="20.100000000000001" customHeight="1">
      <c r="G165" s="25"/>
    </row>
    <row r="166" spans="7:7" ht="20.100000000000001" customHeight="1">
      <c r="G166" s="27"/>
    </row>
    <row r="167" spans="7:7" ht="20.100000000000001" customHeight="1">
      <c r="G167" s="27"/>
    </row>
    <row r="168" spans="7:7" ht="20.100000000000001" customHeight="1">
      <c r="G168" s="25"/>
    </row>
    <row r="169" spans="7:7" ht="20.100000000000001" customHeight="1">
      <c r="G169" s="25"/>
    </row>
    <row r="170" spans="7:7" ht="20.100000000000001" customHeight="1">
      <c r="G170" s="25"/>
    </row>
    <row r="171" spans="7:7" ht="20.100000000000001" customHeight="1">
      <c r="G171" s="25"/>
    </row>
    <row r="172" spans="7:7" ht="20.100000000000001" customHeight="1">
      <c r="G172" s="25"/>
    </row>
    <row r="173" spans="7:7" ht="20.100000000000001" customHeight="1">
      <c r="G173" s="25"/>
    </row>
    <row r="174" spans="7:7" ht="20.100000000000001" customHeight="1">
      <c r="G174" s="25"/>
    </row>
    <row r="175" spans="7:7" ht="20.100000000000001" customHeight="1">
      <c r="G175" s="25"/>
    </row>
    <row r="176" spans="7:7" ht="20.100000000000001" customHeight="1">
      <c r="G176" s="25"/>
    </row>
    <row r="177" spans="7:7" ht="20.100000000000001" customHeight="1">
      <c r="G177" s="25"/>
    </row>
    <row r="178" spans="7:7" ht="20.100000000000001" customHeight="1">
      <c r="G178" s="30"/>
    </row>
    <row r="179" spans="7:7" ht="20.100000000000001" customHeight="1">
      <c r="G179" s="30"/>
    </row>
    <row r="180" spans="7:7" ht="20.100000000000001" customHeight="1">
      <c r="G180" s="25"/>
    </row>
    <row r="181" spans="7:7" ht="20.100000000000001" customHeight="1">
      <c r="G181" s="25"/>
    </row>
    <row r="182" spans="7:7" ht="20.100000000000001" customHeight="1">
      <c r="G182" s="25"/>
    </row>
    <row r="183" spans="7:7" ht="20.100000000000001" customHeight="1">
      <c r="G183" s="31"/>
    </row>
    <row r="184" spans="7:7" ht="20.100000000000001" customHeight="1">
      <c r="G184" s="25"/>
    </row>
    <row r="185" spans="7:7" ht="20.100000000000001" customHeight="1">
      <c r="G185" s="26"/>
    </row>
    <row r="186" spans="7:7" ht="20.100000000000001" customHeight="1">
      <c r="G186" s="25"/>
    </row>
    <row r="187" spans="7:7" ht="20.100000000000001" customHeight="1">
      <c r="G187" s="25"/>
    </row>
    <row r="188" spans="7:7" ht="20.100000000000001" customHeight="1">
      <c r="G188" s="25"/>
    </row>
    <row r="189" spans="7:7" ht="20.100000000000001" customHeight="1">
      <c r="G189" s="25"/>
    </row>
    <row r="190" spans="7:7" ht="20.100000000000001" customHeight="1">
      <c r="G190" s="25"/>
    </row>
    <row r="191" spans="7:7" ht="20.100000000000001" customHeight="1">
      <c r="G191" s="37"/>
    </row>
    <row r="192" spans="7:7" ht="20.100000000000001" customHeight="1">
      <c r="G192" s="25"/>
    </row>
    <row r="193" spans="7:7" ht="20.100000000000001" customHeight="1">
      <c r="G193" s="25"/>
    </row>
    <row r="194" spans="7:7" ht="20.100000000000001" customHeight="1">
      <c r="G194" s="25"/>
    </row>
    <row r="195" spans="7:7" ht="20.100000000000001" customHeight="1">
      <c r="G195" s="25"/>
    </row>
    <row r="196" spans="7:7" ht="20.100000000000001" customHeight="1">
      <c r="G196" s="25"/>
    </row>
    <row r="197" spans="7:7" ht="20.100000000000001" customHeight="1">
      <c r="G197" s="25"/>
    </row>
    <row r="198" spans="7:7" ht="20.100000000000001" customHeight="1">
      <c r="G198" s="25"/>
    </row>
    <row r="199" spans="7:7" ht="20.100000000000001" customHeight="1">
      <c r="G199" s="25"/>
    </row>
    <row r="200" spans="7:7" ht="20.100000000000001" customHeight="1">
      <c r="G200" s="25"/>
    </row>
    <row r="201" spans="7:7" ht="20.100000000000001" customHeight="1">
      <c r="G201" s="25"/>
    </row>
    <row r="202" spans="7:7" ht="20.100000000000001" customHeight="1">
      <c r="G202" s="25"/>
    </row>
    <row r="203" spans="7:7" ht="20.100000000000001" customHeight="1">
      <c r="G203" s="26"/>
    </row>
    <row r="204" spans="7:7" ht="20.100000000000001" customHeight="1">
      <c r="G204" s="26"/>
    </row>
    <row r="205" spans="7:7" ht="20.100000000000001" customHeight="1">
      <c r="G205" s="25"/>
    </row>
    <row r="206" spans="7:7" ht="20.100000000000001" customHeight="1">
      <c r="G206" s="25"/>
    </row>
    <row r="207" spans="7:7" ht="20.100000000000001" customHeight="1">
      <c r="G207" s="25"/>
    </row>
    <row r="208" spans="7:7" ht="20.100000000000001" customHeight="1">
      <c r="G208" s="25"/>
    </row>
    <row r="209" spans="7:7" ht="20.100000000000001" customHeight="1">
      <c r="G209" s="26"/>
    </row>
    <row r="210" spans="7:7" ht="20.100000000000001" customHeight="1">
      <c r="G210" s="25"/>
    </row>
    <row r="211" spans="7:7" ht="20.100000000000001" customHeight="1">
      <c r="G211" s="25"/>
    </row>
    <row r="212" spans="7:7" ht="20.100000000000001" customHeight="1">
      <c r="G212" s="26"/>
    </row>
    <row r="213" spans="7:7" ht="20.100000000000001" customHeight="1">
      <c r="G213" s="25"/>
    </row>
    <row r="214" spans="7:7" ht="20.100000000000001" customHeight="1">
      <c r="G214" s="25"/>
    </row>
    <row r="215" spans="7:7" ht="20.100000000000001" customHeight="1">
      <c r="G215" s="25"/>
    </row>
    <row r="216" spans="7:7" ht="20.100000000000001" customHeight="1">
      <c r="G216" s="29"/>
    </row>
    <row r="217" spans="7:7" ht="20.100000000000001" customHeight="1">
      <c r="G217" s="25"/>
    </row>
    <row r="218" spans="7:7" ht="20.100000000000001" customHeight="1">
      <c r="G218" s="25"/>
    </row>
    <row r="219" spans="7:7" ht="20.100000000000001" customHeight="1">
      <c r="G219" s="25"/>
    </row>
    <row r="220" spans="7:7" ht="20.100000000000001" customHeight="1">
      <c r="G220" s="25"/>
    </row>
    <row r="221" spans="7:7" ht="20.100000000000001" customHeight="1">
      <c r="G221" s="25"/>
    </row>
    <row r="222" spans="7:7" ht="20.100000000000001" customHeight="1">
      <c r="G222" s="25"/>
    </row>
    <row r="223" spans="7:7" ht="20.100000000000001" customHeight="1">
      <c r="G223" s="26"/>
    </row>
    <row r="224" spans="7:7" ht="20.100000000000001" customHeight="1">
      <c r="G224" s="26"/>
    </row>
    <row r="225" spans="1:7" ht="20.100000000000001" customHeight="1">
      <c r="G225" s="3"/>
    </row>
    <row r="226" spans="1:7" ht="20.100000000000001" customHeight="1">
      <c r="G226" s="3"/>
    </row>
    <row r="227" spans="1:7" ht="20.100000000000001" customHeight="1">
      <c r="G227" s="40"/>
    </row>
    <row r="228" spans="1:7" ht="20.100000000000001" customHeight="1">
      <c r="G228" s="40"/>
    </row>
    <row r="229" spans="1:7" ht="20.100000000000001" customHeight="1">
      <c r="G229" s="40"/>
    </row>
    <row r="230" spans="1:7" ht="20.100000000000001" customHeight="1">
      <c r="G230" s="6"/>
    </row>
    <row r="231" spans="1:7" s="24" customFormat="1" ht="20.100000000000001" customHeight="1">
      <c r="A231" s="119"/>
      <c r="B231" s="294"/>
      <c r="C231" s="295"/>
      <c r="D231" s="299"/>
      <c r="E231" s="223"/>
      <c r="F231" s="210"/>
    </row>
    <row r="232" spans="1:7" s="24" customFormat="1" ht="20.100000000000001" customHeight="1">
      <c r="A232" s="119"/>
      <c r="B232" s="294"/>
      <c r="C232" s="295"/>
      <c r="D232" s="299"/>
      <c r="E232" s="223"/>
      <c r="F232" s="210"/>
    </row>
    <row r="233" spans="1:7" s="24" customFormat="1" ht="20.100000000000001" customHeight="1">
      <c r="A233" s="119"/>
      <c r="B233" s="294"/>
      <c r="C233" s="295"/>
      <c r="D233" s="299"/>
      <c r="E233" s="223"/>
      <c r="F233" s="210"/>
    </row>
    <row r="234" spans="1:7" s="24" customFormat="1" ht="20.100000000000001" customHeight="1">
      <c r="A234" s="119"/>
      <c r="B234" s="294"/>
      <c r="C234" s="295"/>
      <c r="D234" s="299"/>
      <c r="E234" s="223"/>
      <c r="F234" s="210"/>
    </row>
    <row r="235" spans="1:7" s="24" customFormat="1" ht="20.100000000000001" customHeight="1">
      <c r="A235" s="119"/>
      <c r="B235" s="294"/>
      <c r="C235" s="295"/>
      <c r="D235" s="299"/>
      <c r="E235" s="223"/>
      <c r="F235" s="210"/>
    </row>
    <row r="236" spans="1:7" s="24" customFormat="1" ht="20.100000000000001" customHeight="1">
      <c r="A236" s="119"/>
      <c r="B236" s="294"/>
      <c r="C236" s="295"/>
      <c r="D236" s="299"/>
      <c r="E236" s="223"/>
      <c r="F236" s="210"/>
    </row>
    <row r="237" spans="1:7" s="24" customFormat="1" ht="20.100000000000001" customHeight="1">
      <c r="A237" s="119"/>
      <c r="B237" s="294"/>
      <c r="C237" s="295"/>
      <c r="D237" s="299"/>
      <c r="E237" s="223"/>
      <c r="F237" s="210"/>
    </row>
    <row r="238" spans="1:7" s="24" customFormat="1" ht="20.100000000000001" customHeight="1">
      <c r="A238" s="119"/>
      <c r="B238" s="294"/>
      <c r="C238" s="295"/>
      <c r="D238" s="299"/>
      <c r="E238" s="223"/>
      <c r="F238" s="210"/>
    </row>
    <row r="239" spans="1:7" s="24" customFormat="1" ht="20.100000000000001" customHeight="1">
      <c r="A239" s="119"/>
      <c r="B239" s="294"/>
      <c r="C239" s="295"/>
      <c r="D239" s="299"/>
      <c r="E239" s="223"/>
      <c r="F239" s="210"/>
    </row>
    <row r="240" spans="1:7" s="24" customFormat="1" ht="20.100000000000001" customHeight="1">
      <c r="A240" s="119"/>
      <c r="B240" s="294"/>
      <c r="C240" s="295"/>
      <c r="D240" s="299"/>
      <c r="E240" s="223"/>
      <c r="F240" s="210"/>
    </row>
    <row r="241" spans="1:6" s="24" customFormat="1" ht="20.100000000000001" customHeight="1">
      <c r="A241" s="119"/>
      <c r="B241" s="294"/>
      <c r="C241" s="295"/>
      <c r="D241" s="299"/>
      <c r="E241" s="223"/>
      <c r="F241" s="210"/>
    </row>
    <row r="242" spans="1:6" s="24" customFormat="1" ht="20.100000000000001" customHeight="1">
      <c r="A242" s="119"/>
      <c r="B242" s="294"/>
      <c r="C242" s="295"/>
      <c r="D242" s="299"/>
      <c r="E242" s="223"/>
      <c r="F242" s="210"/>
    </row>
    <row r="243" spans="1:6" s="24" customFormat="1" ht="20.100000000000001" customHeight="1">
      <c r="A243" s="119"/>
      <c r="B243" s="294"/>
      <c r="C243" s="295"/>
      <c r="D243" s="299"/>
      <c r="E243" s="223"/>
      <c r="F243" s="210"/>
    </row>
    <row r="244" spans="1:6" s="24" customFormat="1" ht="20.100000000000001" customHeight="1">
      <c r="A244" s="119"/>
      <c r="B244" s="294"/>
      <c r="C244" s="295"/>
      <c r="D244" s="299"/>
      <c r="E244" s="223"/>
      <c r="F244" s="210"/>
    </row>
    <row r="245" spans="1:6" s="24" customFormat="1" ht="20.100000000000001" customHeight="1">
      <c r="A245" s="119"/>
      <c r="B245" s="294"/>
      <c r="C245" s="295"/>
      <c r="D245" s="299"/>
      <c r="E245" s="223"/>
      <c r="F245" s="210"/>
    </row>
    <row r="246" spans="1:6" s="24" customFormat="1" ht="20.100000000000001" customHeight="1">
      <c r="A246" s="119"/>
      <c r="B246" s="294"/>
      <c r="C246" s="295"/>
      <c r="D246" s="299"/>
      <c r="E246" s="223"/>
      <c r="F246" s="210"/>
    </row>
    <row r="247" spans="1:6" s="24" customFormat="1" ht="20.100000000000001" customHeight="1">
      <c r="A247" s="119"/>
      <c r="B247" s="294"/>
      <c r="C247" s="295"/>
      <c r="D247" s="299"/>
      <c r="E247" s="223"/>
      <c r="F247" s="210"/>
    </row>
    <row r="248" spans="1:6" s="24" customFormat="1" ht="20.100000000000001" customHeight="1">
      <c r="A248" s="119"/>
      <c r="B248" s="294"/>
      <c r="C248" s="295"/>
      <c r="D248" s="299"/>
      <c r="E248" s="223"/>
      <c r="F248" s="210"/>
    </row>
    <row r="249" spans="1:6" s="24" customFormat="1" ht="20.100000000000001" customHeight="1">
      <c r="A249" s="119"/>
      <c r="B249" s="294"/>
      <c r="C249" s="295"/>
      <c r="D249" s="299"/>
      <c r="E249" s="223"/>
      <c r="F249" s="210"/>
    </row>
    <row r="250" spans="1:6" s="24" customFormat="1" ht="20.100000000000001" customHeight="1">
      <c r="A250" s="119"/>
      <c r="B250" s="294"/>
      <c r="C250" s="295"/>
      <c r="D250" s="299"/>
      <c r="E250" s="223"/>
      <c r="F250" s="210"/>
    </row>
    <row r="251" spans="1:6" s="24" customFormat="1" ht="20.100000000000001" customHeight="1">
      <c r="A251" s="119"/>
      <c r="B251" s="294"/>
      <c r="C251" s="295"/>
      <c r="D251" s="299"/>
      <c r="E251" s="223"/>
      <c r="F251" s="210"/>
    </row>
    <row r="252" spans="1:6" s="24" customFormat="1" ht="20.100000000000001" customHeight="1">
      <c r="A252" s="119"/>
      <c r="B252" s="294"/>
      <c r="C252" s="295"/>
      <c r="D252" s="299"/>
      <c r="E252" s="223"/>
      <c r="F252" s="210"/>
    </row>
    <row r="253" spans="1:6" s="24" customFormat="1" ht="20.100000000000001" customHeight="1">
      <c r="A253" s="119"/>
      <c r="B253" s="294"/>
      <c r="C253" s="295"/>
      <c r="D253" s="299"/>
      <c r="E253" s="223"/>
      <c r="F253" s="210"/>
    </row>
    <row r="254" spans="1:6" s="24" customFormat="1" ht="20.100000000000001" customHeight="1">
      <c r="A254" s="119"/>
      <c r="B254" s="294"/>
      <c r="C254" s="295"/>
      <c r="D254" s="299"/>
      <c r="E254" s="223"/>
      <c r="F254" s="210"/>
    </row>
    <row r="255" spans="1:6" s="24" customFormat="1" ht="20.100000000000001" customHeight="1">
      <c r="A255" s="119"/>
      <c r="B255" s="294"/>
      <c r="C255" s="295"/>
      <c r="D255" s="299"/>
      <c r="E255" s="223"/>
      <c r="F255" s="210"/>
    </row>
    <row r="256" spans="1:6" s="24" customFormat="1" ht="20.100000000000001" customHeight="1">
      <c r="A256" s="119"/>
      <c r="B256" s="294"/>
      <c r="C256" s="295"/>
      <c r="D256" s="299"/>
      <c r="E256" s="223"/>
      <c r="F256" s="210"/>
    </row>
    <row r="257" spans="1:6" s="24" customFormat="1" ht="20.100000000000001" customHeight="1">
      <c r="A257" s="119"/>
      <c r="B257" s="294"/>
      <c r="C257" s="295"/>
      <c r="D257" s="299"/>
      <c r="E257" s="223"/>
      <c r="F257" s="210"/>
    </row>
    <row r="258" spans="1:6" s="24" customFormat="1" ht="20.100000000000001" customHeight="1">
      <c r="A258" s="119"/>
      <c r="B258" s="294"/>
      <c r="C258" s="295"/>
      <c r="D258" s="299"/>
      <c r="E258" s="223"/>
      <c r="F258" s="210"/>
    </row>
    <row r="259" spans="1:6" s="24" customFormat="1" ht="20.100000000000001" customHeight="1">
      <c r="A259" s="119"/>
      <c r="B259" s="294"/>
      <c r="C259" s="295"/>
      <c r="D259" s="299"/>
      <c r="E259" s="223"/>
      <c r="F259" s="210"/>
    </row>
    <row r="260" spans="1:6" s="24" customFormat="1" ht="20.100000000000001" customHeight="1">
      <c r="A260" s="119"/>
      <c r="B260" s="294"/>
      <c r="C260" s="295"/>
      <c r="D260" s="299"/>
      <c r="E260" s="223"/>
      <c r="F260" s="210"/>
    </row>
  </sheetData>
  <sortState ref="A2:F224">
    <sortCondition ref="C2:C224"/>
    <sortCondition ref="B2:B224"/>
    <sortCondition ref="A2:A224"/>
  </sortState>
  <customSheetViews>
    <customSheetView guid="{3EE838E9-81E2-4FBF-86E4-3C14E5A2C9CF}" state="hidden">
      <pane ySplit="1" topLeftCell="A2" activePane="bottomLeft" state="frozen"/>
      <selection pane="bottomLeft" activeCell="E22" sqref="E22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conditionalFormatting sqref="A1:A1048576">
    <cfRule type="containsText" dxfId="11310" priority="2468" operator="containsText" text="NeuMtgld">
      <formula>NOT(ISERROR(SEARCH("NeuMtgld",A1)))</formula>
    </cfRule>
  </conditionalFormatting>
  <conditionalFormatting sqref="A2:A222">
    <cfRule type="expression" dxfId="11309" priority="2467">
      <formula>$AA2&gt;="a*"</formula>
    </cfRule>
  </conditionalFormatting>
  <conditionalFormatting sqref="A2:A39">
    <cfRule type="expression" dxfId="11308" priority="2466">
      <formula>LEFT($B2,5)="NeuNr"</formula>
    </cfRule>
  </conditionalFormatting>
  <conditionalFormatting sqref="A3:A4">
    <cfRule type="expression" dxfId="11307" priority="2465">
      <formula>LEFT($B3,5)="NeuNr"</formula>
    </cfRule>
  </conditionalFormatting>
  <conditionalFormatting sqref="A3:A4">
    <cfRule type="expression" dxfId="11306" priority="2464">
      <formula>LEFT($B3,5)="NeuNr"</formula>
    </cfRule>
  </conditionalFormatting>
  <conditionalFormatting sqref="B2:B9">
    <cfRule type="expression" dxfId="11305" priority="2463">
      <formula>LEFT($B2,5)="NeuNr"</formula>
    </cfRule>
  </conditionalFormatting>
  <conditionalFormatting sqref="B3:B4">
    <cfRule type="expression" dxfId="11304" priority="2462">
      <formula>LEFT($B3,5)="NeuNr"</formula>
    </cfRule>
  </conditionalFormatting>
  <conditionalFormatting sqref="B3:B4">
    <cfRule type="expression" dxfId="11303" priority="2461">
      <formula>LEFT($B3,5)="NeuNr"</formula>
    </cfRule>
  </conditionalFormatting>
  <conditionalFormatting sqref="E1:E45 E47:E1048576">
    <cfRule type="cellIs" dxfId="11302" priority="2452" operator="greaterThanOrEqual">
      <formula>"a"</formula>
    </cfRule>
  </conditionalFormatting>
  <conditionalFormatting sqref="E2:E263">
    <cfRule type="containsText" dxfId="11301" priority="2451" operator="containsText" text="SZ">
      <formula>NOT(ISERROR(SEARCH("SZ",E2)))</formula>
    </cfRule>
  </conditionalFormatting>
  <conditionalFormatting sqref="E184 E179 E174 E164 E126 E124 E92 E76 E73 E46 E41">
    <cfRule type="cellIs" dxfId="11300" priority="2450" operator="between">
      <formula>43100</formula>
      <formula>43450</formula>
    </cfRule>
  </conditionalFormatting>
  <conditionalFormatting sqref="A1:A1048576">
    <cfRule type="containsText" dxfId="11299" priority="2449" operator="containsText" text="NeuMtgld">
      <formula>NOT(ISERROR(SEARCH("NeuMtgld",A1)))</formula>
    </cfRule>
  </conditionalFormatting>
  <conditionalFormatting sqref="A2:A222">
    <cfRule type="expression" dxfId="11298" priority="2448">
      <formula>$AA2&gt;="a*"</formula>
    </cfRule>
  </conditionalFormatting>
  <conditionalFormatting sqref="A2:A39">
    <cfRule type="expression" dxfId="11297" priority="2447">
      <formula>LEFT($B2,5)="NeuNr"</formula>
    </cfRule>
  </conditionalFormatting>
  <conditionalFormatting sqref="A3:A4">
    <cfRule type="expression" dxfId="11296" priority="2446">
      <formula>LEFT($B3,5)="NeuNr"</formula>
    </cfRule>
  </conditionalFormatting>
  <conditionalFormatting sqref="A3:A4">
    <cfRule type="expression" dxfId="11295" priority="2445">
      <formula>LEFT($B3,5)="NeuNr"</formula>
    </cfRule>
  </conditionalFormatting>
  <conditionalFormatting sqref="B2:B9">
    <cfRule type="expression" dxfId="11294" priority="2444">
      <formula>LEFT($B2,5)="NeuNr"</formula>
    </cfRule>
  </conditionalFormatting>
  <conditionalFormatting sqref="B3:B4">
    <cfRule type="expression" dxfId="11293" priority="2443">
      <formula>LEFT($B3,5)="NeuNr"</formula>
    </cfRule>
  </conditionalFormatting>
  <conditionalFormatting sqref="B3:B4">
    <cfRule type="expression" dxfId="11292" priority="2442">
      <formula>LEFT($B3,5)="NeuNr"</formula>
    </cfRule>
  </conditionalFormatting>
  <conditionalFormatting sqref="E1:E45 E47:E1048576">
    <cfRule type="cellIs" dxfId="11291" priority="2433" operator="greaterThanOrEqual">
      <formula>"a"</formula>
    </cfRule>
  </conditionalFormatting>
  <conditionalFormatting sqref="E2:E263">
    <cfRule type="containsText" dxfId="11290" priority="2432" operator="containsText" text="SZ">
      <formula>NOT(ISERROR(SEARCH("SZ",E2)))</formula>
    </cfRule>
  </conditionalFormatting>
  <conditionalFormatting sqref="E184 E179 E174 E164 E126 E124 E92 E76 E73 E46 E41">
    <cfRule type="cellIs" dxfId="11289" priority="2431" operator="between">
      <formula>43100</formula>
      <formula>43450</formula>
    </cfRule>
  </conditionalFormatting>
  <conditionalFormatting sqref="A1:A1048576">
    <cfRule type="containsText" dxfId="11288" priority="2430" operator="containsText" text="NeuMtgld">
      <formula>NOT(ISERROR(SEARCH("NeuMtgld",A1)))</formula>
    </cfRule>
  </conditionalFormatting>
  <conditionalFormatting sqref="A2:A222">
    <cfRule type="expression" dxfId="11287" priority="2429">
      <formula>$AA2&gt;="a*"</formula>
    </cfRule>
  </conditionalFormatting>
  <conditionalFormatting sqref="A2:A39">
    <cfRule type="expression" dxfId="11286" priority="2428">
      <formula>LEFT($B2,5)="NeuNr"</formula>
    </cfRule>
  </conditionalFormatting>
  <conditionalFormatting sqref="A3:A4">
    <cfRule type="expression" dxfId="11285" priority="2427">
      <formula>LEFT($B3,5)="NeuNr"</formula>
    </cfRule>
  </conditionalFormatting>
  <conditionalFormatting sqref="A3:A4">
    <cfRule type="expression" dxfId="11284" priority="2426">
      <formula>LEFT($B3,5)="NeuNr"</formula>
    </cfRule>
  </conditionalFormatting>
  <conditionalFormatting sqref="B2:B9">
    <cfRule type="expression" dxfId="11283" priority="2425">
      <formula>LEFT($B2,5)="NeuNr"</formula>
    </cfRule>
  </conditionalFormatting>
  <conditionalFormatting sqref="B3:B4">
    <cfRule type="expression" dxfId="11282" priority="2424">
      <formula>LEFT($B3,5)="NeuNr"</formula>
    </cfRule>
  </conditionalFormatting>
  <conditionalFormatting sqref="B3:B4">
    <cfRule type="expression" dxfId="11281" priority="2423">
      <formula>LEFT($B3,5)="NeuNr"</formula>
    </cfRule>
  </conditionalFormatting>
  <conditionalFormatting sqref="E1:E45 E47:E1048576">
    <cfRule type="cellIs" dxfId="11280" priority="2415" operator="greaterThanOrEqual">
      <formula>"a"</formula>
    </cfRule>
  </conditionalFormatting>
  <conditionalFormatting sqref="E184 E179 E174 E164 E126 E124 E92 E76 E73 E46 E41">
    <cfRule type="cellIs" dxfId="11279" priority="2414" operator="between">
      <formula>43100</formula>
      <formula>43450</formula>
    </cfRule>
  </conditionalFormatting>
  <conditionalFormatting sqref="E2:E263">
    <cfRule type="containsText" dxfId="11278" priority="2413" operator="containsText" text="SZ">
      <formula>NOT(ISERROR(SEARCH("SZ",E2)))</formula>
    </cfRule>
  </conditionalFormatting>
  <conditionalFormatting sqref="A1:A1048576">
    <cfRule type="containsText" dxfId="11277" priority="2412" operator="containsText" text="NeuMtgld">
      <formula>NOT(ISERROR(SEARCH("NeuMtgld",A1)))</formula>
    </cfRule>
  </conditionalFormatting>
  <conditionalFormatting sqref="A2:A222">
    <cfRule type="expression" dxfId="11276" priority="2411">
      <formula>$AA2&gt;="a*"</formula>
    </cfRule>
  </conditionalFormatting>
  <conditionalFormatting sqref="A2:A39">
    <cfRule type="expression" dxfId="11275" priority="2410">
      <formula>LEFT($B2,5)="NeuNr"</formula>
    </cfRule>
  </conditionalFormatting>
  <conditionalFormatting sqref="A3:A4">
    <cfRule type="expression" dxfId="11274" priority="2409">
      <formula>LEFT($B3,5)="NeuNr"</formula>
    </cfRule>
  </conditionalFormatting>
  <conditionalFormatting sqref="A3:A4">
    <cfRule type="expression" dxfId="11273" priority="2408">
      <formula>LEFT($B3,5)="NeuNr"</formula>
    </cfRule>
  </conditionalFormatting>
  <conditionalFormatting sqref="B2:B9">
    <cfRule type="expression" dxfId="11272" priority="2407">
      <formula>LEFT($B2,5)="NeuNr"</formula>
    </cfRule>
  </conditionalFormatting>
  <conditionalFormatting sqref="B3:B4">
    <cfRule type="expression" dxfId="11271" priority="2406">
      <formula>LEFT($B3,5)="NeuNr"</formula>
    </cfRule>
  </conditionalFormatting>
  <conditionalFormatting sqref="B3:B4">
    <cfRule type="expression" dxfId="11270" priority="2405">
      <formula>LEFT($B3,5)="NeuNr"</formula>
    </cfRule>
  </conditionalFormatting>
  <conditionalFormatting sqref="E1:E45 E47:E1048576">
    <cfRule type="cellIs" dxfId="11269" priority="2397" operator="greaterThanOrEqual">
      <formula>"a"</formula>
    </cfRule>
  </conditionalFormatting>
  <conditionalFormatting sqref="E184 E179 E174 E164 E126 E124 E92 E76 E73 E46 E41">
    <cfRule type="cellIs" dxfId="11268" priority="2396" operator="between">
      <formula>43100</formula>
      <formula>43450</formula>
    </cfRule>
  </conditionalFormatting>
  <conditionalFormatting sqref="E2:E263">
    <cfRule type="containsText" dxfId="11267" priority="2395" operator="containsText" text="SZ">
      <formula>NOT(ISERROR(SEARCH("SZ",E2)))</formula>
    </cfRule>
  </conditionalFormatting>
  <conditionalFormatting sqref="A1:A1048576">
    <cfRule type="containsText" dxfId="11266" priority="2394" operator="containsText" text="NeuMtgld">
      <formula>NOT(ISERROR(SEARCH("NeuMtgld",A1)))</formula>
    </cfRule>
  </conditionalFormatting>
  <conditionalFormatting sqref="A2:A222">
    <cfRule type="expression" dxfId="11265" priority="2393">
      <formula>$AA2&gt;="a*"</formula>
    </cfRule>
  </conditionalFormatting>
  <conditionalFormatting sqref="A2:A39">
    <cfRule type="expression" dxfId="11264" priority="2392">
      <formula>LEFT($B2,5)="NeuNr"</formula>
    </cfRule>
  </conditionalFormatting>
  <conditionalFormatting sqref="A3:A4">
    <cfRule type="expression" dxfId="11263" priority="2391">
      <formula>LEFT($B3,5)="NeuNr"</formula>
    </cfRule>
  </conditionalFormatting>
  <conditionalFormatting sqref="A3:A4">
    <cfRule type="expression" dxfId="11262" priority="2390">
      <formula>LEFT($B3,5)="NeuNr"</formula>
    </cfRule>
  </conditionalFormatting>
  <conditionalFormatting sqref="B2:B9">
    <cfRule type="expression" dxfId="11261" priority="2389">
      <formula>LEFT($B2,5)="NeuNr"</formula>
    </cfRule>
  </conditionalFormatting>
  <conditionalFormatting sqref="B3:B4">
    <cfRule type="expression" dxfId="11260" priority="2388">
      <formula>LEFT($B3,5)="NeuNr"</formula>
    </cfRule>
  </conditionalFormatting>
  <conditionalFormatting sqref="B3:B4">
    <cfRule type="expression" dxfId="11259" priority="2387">
      <formula>LEFT($B3,5)="NeuNr"</formula>
    </cfRule>
  </conditionalFormatting>
  <conditionalFormatting sqref="E1:E45 E47:E1048576">
    <cfRule type="cellIs" dxfId="11258" priority="2379" operator="greaterThanOrEqual">
      <formula>"a"</formula>
    </cfRule>
  </conditionalFormatting>
  <conditionalFormatting sqref="E184 E179 E174 E164 E126 E124 E92 E76 E73 E46 E41">
    <cfRule type="cellIs" dxfId="11257" priority="2378" operator="between">
      <formula>43100</formula>
      <formula>43450</formula>
    </cfRule>
  </conditionalFormatting>
  <conditionalFormatting sqref="E2:E263">
    <cfRule type="containsText" dxfId="11256" priority="2377" operator="containsText" text="SZ">
      <formula>NOT(ISERROR(SEARCH("SZ",E2)))</formula>
    </cfRule>
  </conditionalFormatting>
  <conditionalFormatting sqref="A1:A1048576">
    <cfRule type="containsText" dxfId="11255" priority="2376" operator="containsText" text="NeuMtgld">
      <formula>NOT(ISERROR(SEARCH("NeuMtgld",A1)))</formula>
    </cfRule>
  </conditionalFormatting>
  <conditionalFormatting sqref="A2:A222">
    <cfRule type="expression" dxfId="11254" priority="2375">
      <formula>$AA2&gt;="a*"</formula>
    </cfRule>
  </conditionalFormatting>
  <conditionalFormatting sqref="A2:A39">
    <cfRule type="expression" dxfId="11253" priority="2374">
      <formula>LEFT($B2,5)="NeuNr"</formula>
    </cfRule>
  </conditionalFormatting>
  <conditionalFormatting sqref="A3:A4">
    <cfRule type="expression" dxfId="11252" priority="2373">
      <formula>LEFT($B3,5)="NeuNr"</formula>
    </cfRule>
  </conditionalFormatting>
  <conditionalFormatting sqref="A3:A4">
    <cfRule type="expression" dxfId="11251" priority="2372">
      <formula>LEFT($B3,5)="NeuNr"</formula>
    </cfRule>
  </conditionalFormatting>
  <conditionalFormatting sqref="B2:B9">
    <cfRule type="expression" dxfId="11250" priority="2371">
      <formula>LEFT($B2,5)="NeuNr"</formula>
    </cfRule>
  </conditionalFormatting>
  <conditionalFormatting sqref="B3:B4">
    <cfRule type="expression" dxfId="11249" priority="2370">
      <formula>LEFT($B3,5)="NeuNr"</formula>
    </cfRule>
  </conditionalFormatting>
  <conditionalFormatting sqref="B3:B4">
    <cfRule type="expression" dxfId="11248" priority="2369">
      <formula>LEFT($B3,5)="NeuNr"</formula>
    </cfRule>
  </conditionalFormatting>
  <conditionalFormatting sqref="E1:E45 E47:E1048576">
    <cfRule type="cellIs" dxfId="11247" priority="2361" operator="greaterThanOrEqual">
      <formula>"a"</formula>
    </cfRule>
  </conditionalFormatting>
  <conditionalFormatting sqref="E184 E179 E174 E164 E126 E124 E92 E76 E73 E46 E41">
    <cfRule type="cellIs" dxfId="11246" priority="2360" operator="between">
      <formula>43100</formula>
      <formula>43450</formula>
    </cfRule>
  </conditionalFormatting>
  <conditionalFormatting sqref="E2:E263">
    <cfRule type="containsText" dxfId="11245" priority="2359" operator="containsText" text="SZ">
      <formula>NOT(ISERROR(SEARCH("SZ",E2)))</formula>
    </cfRule>
  </conditionalFormatting>
  <conditionalFormatting sqref="A1:A1048576">
    <cfRule type="containsText" dxfId="11244" priority="2358" operator="containsText" text="NeuMtgld">
      <formula>NOT(ISERROR(SEARCH("NeuMtgld",A1)))</formula>
    </cfRule>
  </conditionalFormatting>
  <conditionalFormatting sqref="A2:A222">
    <cfRule type="expression" dxfId="11243" priority="2357">
      <formula>$AA2&gt;="a*"</formula>
    </cfRule>
  </conditionalFormatting>
  <conditionalFormatting sqref="A2:A39">
    <cfRule type="expression" dxfId="11242" priority="2356">
      <formula>LEFT($B2,5)="NeuNr"</formula>
    </cfRule>
  </conditionalFormatting>
  <conditionalFormatting sqref="A3:A4">
    <cfRule type="expression" dxfId="11241" priority="2355">
      <formula>LEFT($B3,5)="NeuNr"</formula>
    </cfRule>
  </conditionalFormatting>
  <conditionalFormatting sqref="A3:A4">
    <cfRule type="expression" dxfId="11240" priority="2354">
      <formula>LEFT($B3,5)="NeuNr"</formula>
    </cfRule>
  </conditionalFormatting>
  <conditionalFormatting sqref="B2:B9">
    <cfRule type="expression" dxfId="11239" priority="2353">
      <formula>LEFT($B2,5)="NeuNr"</formula>
    </cfRule>
  </conditionalFormatting>
  <conditionalFormatting sqref="B3:B4">
    <cfRule type="expression" dxfId="11238" priority="2352">
      <formula>LEFT($B3,5)="NeuNr"</formula>
    </cfRule>
  </conditionalFormatting>
  <conditionalFormatting sqref="B3:B4">
    <cfRule type="expression" dxfId="11237" priority="2351">
      <formula>LEFT($B3,5)="NeuNr"</formula>
    </cfRule>
  </conditionalFormatting>
  <conditionalFormatting sqref="E1:E45 E47:E1048576">
    <cfRule type="cellIs" dxfId="11236" priority="2343" operator="greaterThanOrEqual">
      <formula>"a"</formula>
    </cfRule>
  </conditionalFormatting>
  <conditionalFormatting sqref="E184 E179 E174 E164 E126 E124 E92 E76 E73 E46 E41">
    <cfRule type="cellIs" dxfId="11235" priority="2342" operator="between">
      <formula>43100</formula>
      <formula>43450</formula>
    </cfRule>
  </conditionalFormatting>
  <conditionalFormatting sqref="E2:E263">
    <cfRule type="containsText" dxfId="11234" priority="2341" operator="containsText" text="SZ">
      <formula>NOT(ISERROR(SEARCH("SZ",E2)))</formula>
    </cfRule>
  </conditionalFormatting>
  <conditionalFormatting sqref="A1:A1048576">
    <cfRule type="containsText" dxfId="11233" priority="2340" operator="containsText" text="NeuMtgld">
      <formula>NOT(ISERROR(SEARCH("NeuMtgld",A1)))</formula>
    </cfRule>
  </conditionalFormatting>
  <conditionalFormatting sqref="A2:A222">
    <cfRule type="expression" dxfId="11232" priority="2339">
      <formula>$AA2&gt;="a*"</formula>
    </cfRule>
  </conditionalFormatting>
  <conditionalFormatting sqref="A2:A39">
    <cfRule type="expression" dxfId="11231" priority="2338">
      <formula>LEFT($B2,5)="NeuNr"</formula>
    </cfRule>
  </conditionalFormatting>
  <conditionalFormatting sqref="A3:A4">
    <cfRule type="expression" dxfId="11230" priority="2337">
      <formula>LEFT($B3,5)="NeuNr"</formula>
    </cfRule>
  </conditionalFormatting>
  <conditionalFormatting sqref="A3:A4">
    <cfRule type="expression" dxfId="11229" priority="2336">
      <formula>LEFT($B3,5)="NeuNr"</formula>
    </cfRule>
  </conditionalFormatting>
  <conditionalFormatting sqref="B2:B9">
    <cfRule type="expression" dxfId="11228" priority="2335">
      <formula>LEFT($B2,5)="NeuNr"</formula>
    </cfRule>
  </conditionalFormatting>
  <conditionalFormatting sqref="B3:B4">
    <cfRule type="expression" dxfId="11227" priority="2334">
      <formula>LEFT($B3,5)="NeuNr"</formula>
    </cfRule>
  </conditionalFormatting>
  <conditionalFormatting sqref="B3:B4">
    <cfRule type="expression" dxfId="11226" priority="2333">
      <formula>LEFT($B3,5)="NeuNr"</formula>
    </cfRule>
  </conditionalFormatting>
  <conditionalFormatting sqref="E1:E45 E47:E1048576">
    <cfRule type="cellIs" dxfId="11225" priority="2325" operator="greaterThanOrEqual">
      <formula>"a"</formula>
    </cfRule>
  </conditionalFormatting>
  <conditionalFormatting sqref="E184 E179 E174 E164 E126 E124 E92 E76 E73 E46 E41">
    <cfRule type="cellIs" dxfId="11224" priority="2324" operator="between">
      <formula>43100</formula>
      <formula>43450</formula>
    </cfRule>
  </conditionalFormatting>
  <conditionalFormatting sqref="E2:E263">
    <cfRule type="containsText" dxfId="11223" priority="2323" operator="containsText" text="SZ">
      <formula>NOT(ISERROR(SEARCH("SZ",E2)))</formula>
    </cfRule>
  </conditionalFormatting>
  <conditionalFormatting sqref="A1:A1048576">
    <cfRule type="containsText" dxfId="11222" priority="2322" operator="containsText" text="NeuMtgld">
      <formula>NOT(ISERROR(SEARCH("NeuMtgld",A1)))</formula>
    </cfRule>
  </conditionalFormatting>
  <conditionalFormatting sqref="A2:A221">
    <cfRule type="expression" dxfId="11221" priority="2321">
      <formula>$AA2&gt;="a*"</formula>
    </cfRule>
  </conditionalFormatting>
  <conditionalFormatting sqref="A2:A38">
    <cfRule type="expression" dxfId="11220" priority="2320">
      <formula>LEFT($B2,5)="NeuNr"</formula>
    </cfRule>
  </conditionalFormatting>
  <conditionalFormatting sqref="A2:A3">
    <cfRule type="expression" dxfId="11219" priority="2319">
      <formula>LEFT($B2,5)="NeuNr"</formula>
    </cfRule>
  </conditionalFormatting>
  <conditionalFormatting sqref="A2:A3">
    <cfRule type="expression" dxfId="11218" priority="2318">
      <formula>LEFT($B2,5)="NeuNr"</formula>
    </cfRule>
  </conditionalFormatting>
  <conditionalFormatting sqref="B2:B9">
    <cfRule type="expression" dxfId="11217" priority="2317">
      <formula>LEFT($B2,5)="NeuNr"</formula>
    </cfRule>
  </conditionalFormatting>
  <conditionalFormatting sqref="B2:B3">
    <cfRule type="expression" dxfId="11216" priority="2316">
      <formula>LEFT($B2,5)="NeuNr"</formula>
    </cfRule>
  </conditionalFormatting>
  <conditionalFormatting sqref="B2:B3">
    <cfRule type="expression" dxfId="11215" priority="2315">
      <formula>LEFT($B2,5)="NeuNr"</formula>
    </cfRule>
  </conditionalFormatting>
  <conditionalFormatting sqref="E46:E1048576 E1:E44">
    <cfRule type="cellIs" dxfId="11214" priority="2307" operator="greaterThanOrEqual">
      <formula>"a"</formula>
    </cfRule>
  </conditionalFormatting>
  <conditionalFormatting sqref="E183 E178 E173 E163 E125 E123 E91 E75 E72 E45 E40">
    <cfRule type="cellIs" dxfId="11213" priority="2306" operator="between">
      <formula>43100</formula>
      <formula>43450</formula>
    </cfRule>
  </conditionalFormatting>
  <conditionalFormatting sqref="E2:E262">
    <cfRule type="containsText" dxfId="11212" priority="2305" operator="containsText" text="SZ">
      <formula>NOT(ISERROR(SEARCH("SZ",E2)))</formula>
    </cfRule>
  </conditionalFormatting>
  <conditionalFormatting sqref="A1:A1048576">
    <cfRule type="containsText" dxfId="11211" priority="2304" operator="containsText" text="NeuMtgld">
      <formula>NOT(ISERROR(SEARCH("NeuMtgld",A1)))</formula>
    </cfRule>
  </conditionalFormatting>
  <conditionalFormatting sqref="A2:A221">
    <cfRule type="expression" dxfId="11210" priority="2303">
      <formula>$AA2&gt;="a*"</formula>
    </cfRule>
  </conditionalFormatting>
  <conditionalFormatting sqref="A2:A38">
    <cfRule type="expression" dxfId="11209" priority="2302">
      <formula>LEFT($B2,5)="NeuNr"</formula>
    </cfRule>
  </conditionalFormatting>
  <conditionalFormatting sqref="A2:A3">
    <cfRule type="expression" dxfId="11208" priority="2301">
      <formula>LEFT($B2,5)="NeuNr"</formula>
    </cfRule>
  </conditionalFormatting>
  <conditionalFormatting sqref="A2:A3">
    <cfRule type="expression" dxfId="11207" priority="2300">
      <formula>LEFT($B2,5)="NeuNr"</formula>
    </cfRule>
  </conditionalFormatting>
  <conditionalFormatting sqref="B2:B9">
    <cfRule type="expression" dxfId="11206" priority="2299">
      <formula>LEFT($B2,5)="NeuNr"</formula>
    </cfRule>
  </conditionalFormatting>
  <conditionalFormatting sqref="B2:B3">
    <cfRule type="expression" dxfId="11205" priority="2298">
      <formula>LEFT($B2,5)="NeuNr"</formula>
    </cfRule>
  </conditionalFormatting>
  <conditionalFormatting sqref="B2:B3">
    <cfRule type="expression" dxfId="11204" priority="2297">
      <formula>LEFT($B2,5)="NeuNr"</formula>
    </cfRule>
  </conditionalFormatting>
  <conditionalFormatting sqref="E46:E1048576 E1:E44">
    <cfRule type="cellIs" dxfId="11203" priority="2289" operator="greaterThanOrEqual">
      <formula>"a"</formula>
    </cfRule>
  </conditionalFormatting>
  <conditionalFormatting sqref="E183 E178 E173 E163 E125 E123 E91 E75 E72 E45 E40">
    <cfRule type="cellIs" dxfId="11202" priority="2288" operator="between">
      <formula>43100</formula>
      <formula>43450</formula>
    </cfRule>
  </conditionalFormatting>
  <conditionalFormatting sqref="E2:E262">
    <cfRule type="containsText" dxfId="11201" priority="2287" operator="containsText" text="SZ">
      <formula>NOT(ISERROR(SEARCH("SZ",E2)))</formula>
    </cfRule>
  </conditionalFormatting>
  <conditionalFormatting sqref="A1:A1048576">
    <cfRule type="containsText" dxfId="11200" priority="2286" operator="containsText" text="NeuMtgld">
      <formula>NOT(ISERROR(SEARCH("NeuMtgld",A1)))</formula>
    </cfRule>
  </conditionalFormatting>
  <conditionalFormatting sqref="A2:A221">
    <cfRule type="expression" dxfId="11199" priority="2285">
      <formula>$AA2&gt;="a*"</formula>
    </cfRule>
  </conditionalFormatting>
  <conditionalFormatting sqref="A2:A38">
    <cfRule type="expression" dxfId="11198" priority="2284">
      <formula>LEFT($B2,5)="NeuNr"</formula>
    </cfRule>
  </conditionalFormatting>
  <conditionalFormatting sqref="A2:A3">
    <cfRule type="expression" dxfId="11197" priority="2283">
      <formula>LEFT($B2,5)="NeuNr"</formula>
    </cfRule>
  </conditionalFormatting>
  <conditionalFormatting sqref="A2:A3">
    <cfRule type="expression" dxfId="11196" priority="2282">
      <formula>LEFT($B2,5)="NeuNr"</formula>
    </cfRule>
  </conditionalFormatting>
  <conditionalFormatting sqref="B2:B9">
    <cfRule type="expression" dxfId="11195" priority="2281">
      <formula>LEFT($B2,5)="NeuNr"</formula>
    </cfRule>
  </conditionalFormatting>
  <conditionalFormatting sqref="B2:B3">
    <cfRule type="expression" dxfId="11194" priority="2280">
      <formula>LEFT($B2,5)="NeuNr"</formula>
    </cfRule>
  </conditionalFormatting>
  <conditionalFormatting sqref="B2:B3">
    <cfRule type="expression" dxfId="11193" priority="2279">
      <formula>LEFT($B2,5)="NeuNr"</formula>
    </cfRule>
  </conditionalFormatting>
  <conditionalFormatting sqref="E46:E1048576 E1:E44">
    <cfRule type="cellIs" dxfId="11192" priority="2271" operator="greaterThanOrEqual">
      <formula>"a"</formula>
    </cfRule>
  </conditionalFormatting>
  <conditionalFormatting sqref="E183 E178 E173 E163 E125 E123 E91 E75 E72 E45 E40">
    <cfRule type="cellIs" dxfId="11191" priority="2270" operator="between">
      <formula>43100</formula>
      <formula>43450</formula>
    </cfRule>
  </conditionalFormatting>
  <conditionalFormatting sqref="E2:E262">
    <cfRule type="containsText" dxfId="11190" priority="2269" operator="containsText" text="SZ">
      <formula>NOT(ISERROR(SEARCH("SZ",E2)))</formula>
    </cfRule>
  </conditionalFormatting>
  <conditionalFormatting sqref="A1:A1048576">
    <cfRule type="containsText" dxfId="11189" priority="2268" operator="containsText" text="NeuMtgld">
      <formula>NOT(ISERROR(SEARCH("NeuMtgld",A1)))</formula>
    </cfRule>
  </conditionalFormatting>
  <conditionalFormatting sqref="A2:A221">
    <cfRule type="expression" dxfId="11188" priority="2267">
      <formula>$AA2&gt;="a*"</formula>
    </cfRule>
  </conditionalFormatting>
  <conditionalFormatting sqref="A2:A38">
    <cfRule type="expression" dxfId="11187" priority="2266">
      <formula>LEFT($B2,5)="NeuNr"</formula>
    </cfRule>
  </conditionalFormatting>
  <conditionalFormatting sqref="A2:A3">
    <cfRule type="expression" dxfId="11186" priority="2265">
      <formula>LEFT($B2,5)="NeuNr"</formula>
    </cfRule>
  </conditionalFormatting>
  <conditionalFormatting sqref="A2:A3">
    <cfRule type="expression" dxfId="11185" priority="2264">
      <formula>LEFT($B2,5)="NeuNr"</formula>
    </cfRule>
  </conditionalFormatting>
  <conditionalFormatting sqref="B2:B9">
    <cfRule type="expression" dxfId="11184" priority="2263">
      <formula>LEFT($B2,5)="NeuNr"</formula>
    </cfRule>
  </conditionalFormatting>
  <conditionalFormatting sqref="B2:B3">
    <cfRule type="expression" dxfId="11183" priority="2262">
      <formula>LEFT($B2,5)="NeuNr"</formula>
    </cfRule>
  </conditionalFormatting>
  <conditionalFormatting sqref="B2:B3">
    <cfRule type="expression" dxfId="11182" priority="2261">
      <formula>LEFT($B2,5)="NeuNr"</formula>
    </cfRule>
  </conditionalFormatting>
  <conditionalFormatting sqref="E46:E1048576 E1:E44">
    <cfRule type="cellIs" dxfId="11181" priority="2253" operator="greaterThanOrEqual">
      <formula>"a"</formula>
    </cfRule>
  </conditionalFormatting>
  <conditionalFormatting sqref="E183 E178 E173 E163 E125 E123 E91 E75 E72 E45 E40">
    <cfRule type="cellIs" dxfId="11180" priority="2252" operator="between">
      <formula>43100</formula>
      <formula>43450</formula>
    </cfRule>
  </conditionalFormatting>
  <conditionalFormatting sqref="E2:E262">
    <cfRule type="containsText" dxfId="11179" priority="2251" operator="containsText" text="SZ">
      <formula>NOT(ISERROR(SEARCH("SZ",E2)))</formula>
    </cfRule>
  </conditionalFormatting>
  <conditionalFormatting sqref="A1:A1048576">
    <cfRule type="containsText" dxfId="11178" priority="2250" operator="containsText" text="NeuMtgld">
      <formula>NOT(ISERROR(SEARCH("NeuMtgld",A1)))</formula>
    </cfRule>
  </conditionalFormatting>
  <conditionalFormatting sqref="A2:A3">
    <cfRule type="expression" dxfId="11177" priority="2249">
      <formula>LEFT($B2,5)="NeuNr"</formula>
    </cfRule>
  </conditionalFormatting>
  <conditionalFormatting sqref="B2:B3">
    <cfRule type="expression" dxfId="11176" priority="2248">
      <formula>LEFT($B2,5)="NeuNr"</formula>
    </cfRule>
  </conditionalFormatting>
  <conditionalFormatting sqref="E46:E1048576 E1:E44">
    <cfRule type="cellIs" dxfId="11175" priority="2247" operator="greaterThanOrEqual">
      <formula>"a"</formula>
    </cfRule>
  </conditionalFormatting>
  <conditionalFormatting sqref="A1:A1048576">
    <cfRule type="containsText" dxfId="11174" priority="2246" operator="containsText" text="NeuMtgld">
      <formula>NOT(ISERROR(SEARCH("NeuMtgld",A1)))</formula>
    </cfRule>
  </conditionalFormatting>
  <conditionalFormatting sqref="A2:A3">
    <cfRule type="expression" dxfId="11173" priority="2245">
      <formula>LEFT($B2,5)="NeuNr"</formula>
    </cfRule>
  </conditionalFormatting>
  <conditionalFormatting sqref="B2:B3">
    <cfRule type="expression" dxfId="11172" priority="2244">
      <formula>LEFT($B2,5)="NeuNr"</formula>
    </cfRule>
  </conditionalFormatting>
  <conditionalFormatting sqref="E46:E1048576 E1:E44">
    <cfRule type="cellIs" dxfId="11171" priority="2243" operator="greaterThanOrEqual">
      <formula>"a"</formula>
    </cfRule>
  </conditionalFormatting>
  <conditionalFormatting sqref="A1:A1048576">
    <cfRule type="containsText" dxfId="11170" priority="2242" operator="containsText" text="NeuMtgld">
      <formula>NOT(ISERROR(SEARCH("NeuMtgld",A1)))</formula>
    </cfRule>
  </conditionalFormatting>
  <conditionalFormatting sqref="A2:A3">
    <cfRule type="expression" dxfId="11169" priority="2241">
      <formula>LEFT($B2,5)="NeuNr"</formula>
    </cfRule>
  </conditionalFormatting>
  <conditionalFormatting sqref="B2:B3">
    <cfRule type="expression" dxfId="11168" priority="2240">
      <formula>LEFT($B2,5)="NeuNr"</formula>
    </cfRule>
  </conditionalFormatting>
  <conditionalFormatting sqref="E46:E1048576 E1:E44">
    <cfRule type="cellIs" dxfId="11167" priority="2239" operator="greaterThanOrEqual">
      <formula>"a"</formula>
    </cfRule>
  </conditionalFormatting>
  <conditionalFormatting sqref="A1:A1048576">
    <cfRule type="containsText" dxfId="11166" priority="2238" operator="containsText" text="NeuMtgld">
      <formula>NOT(ISERROR(SEARCH("NeuMtgld",A1)))</formula>
    </cfRule>
  </conditionalFormatting>
  <conditionalFormatting sqref="A2:A3">
    <cfRule type="expression" dxfId="11165" priority="2237">
      <formula>LEFT($B2,5)="NeuNr"</formula>
    </cfRule>
  </conditionalFormatting>
  <conditionalFormatting sqref="A1:A255">
    <cfRule type="containsText" dxfId="11164" priority="2236" operator="containsText" text="NeuMtgld">
      <formula>NOT(ISERROR(SEARCH("NeuMtgld",A1)))</formula>
    </cfRule>
  </conditionalFormatting>
  <conditionalFormatting sqref="A2:A214">
    <cfRule type="expression" dxfId="11163" priority="2235">
      <formula>$AA2&gt;="a*"</formula>
    </cfRule>
  </conditionalFormatting>
  <conditionalFormatting sqref="A2:A38">
    <cfRule type="expression" dxfId="11162" priority="2234">
      <formula>LEFT($B2,5)="NeuNr"</formula>
    </cfRule>
  </conditionalFormatting>
  <conditionalFormatting sqref="A2:A3">
    <cfRule type="expression" dxfId="11161" priority="2233">
      <formula>LEFT($B2,5)="NeuNr"</formula>
    </cfRule>
  </conditionalFormatting>
  <conditionalFormatting sqref="A2:A3">
    <cfRule type="expression" dxfId="11160" priority="2232">
      <formula>LEFT($B2,5)="NeuNr"</formula>
    </cfRule>
  </conditionalFormatting>
  <conditionalFormatting sqref="B2:B3">
    <cfRule type="expression" dxfId="11159" priority="2231">
      <formula>LEFT($B2,5)="NeuNr"</formula>
    </cfRule>
  </conditionalFormatting>
  <conditionalFormatting sqref="B2:B9">
    <cfRule type="expression" dxfId="11158" priority="2230">
      <formula>LEFT($B2,5)="NeuNr"</formula>
    </cfRule>
  </conditionalFormatting>
  <conditionalFormatting sqref="B2:B3">
    <cfRule type="expression" dxfId="11157" priority="2229">
      <formula>LEFT($B2,5)="NeuNr"</formula>
    </cfRule>
  </conditionalFormatting>
  <conditionalFormatting sqref="B2:B3">
    <cfRule type="expression" dxfId="11156" priority="2228">
      <formula>LEFT($B2,5)="NeuNr"</formula>
    </cfRule>
  </conditionalFormatting>
  <conditionalFormatting sqref="D2:D9">
    <cfRule type="cellIs" dxfId="11155" priority="2221" operator="between">
      <formula>43100</formula>
      <formula>43450</formula>
    </cfRule>
  </conditionalFormatting>
  <conditionalFormatting sqref="E46:E1048576 E1:E44">
    <cfRule type="cellIs" dxfId="11154" priority="2220" operator="greaterThanOrEqual">
      <formula>"a"</formula>
    </cfRule>
  </conditionalFormatting>
  <conditionalFormatting sqref="E1:E255">
    <cfRule type="cellIs" dxfId="11153" priority="2219" operator="greaterThanOrEqual">
      <formula>"a"</formula>
    </cfRule>
  </conditionalFormatting>
  <conditionalFormatting sqref="E176 E171 E166 E156 E120 E118 E87 E72 E40">
    <cfRule type="cellIs" dxfId="11152" priority="2218" operator="between">
      <formula>43100</formula>
      <formula>43450</formula>
    </cfRule>
  </conditionalFormatting>
  <conditionalFormatting sqref="E2:E253">
    <cfRule type="containsText" dxfId="11151" priority="2217" operator="containsText" text="SZ">
      <formula>NOT(ISERROR(SEARCH("SZ",E2)))</formula>
    </cfRule>
  </conditionalFormatting>
  <conditionalFormatting sqref="A1:A1048576">
    <cfRule type="containsText" dxfId="11150" priority="2216" operator="containsText" text="NeuMtgld">
      <formula>NOT(ISERROR(SEARCH("NeuMtgld",A1)))</formula>
    </cfRule>
  </conditionalFormatting>
  <conditionalFormatting sqref="A2:A3">
    <cfRule type="expression" dxfId="11149" priority="2215">
      <formula>LEFT($B2,5)="NeuNr"</formula>
    </cfRule>
  </conditionalFormatting>
  <conditionalFormatting sqref="A1:A255">
    <cfRule type="containsText" dxfId="11148" priority="2214" operator="containsText" text="NeuMtgld">
      <formula>NOT(ISERROR(SEARCH("NeuMtgld",A1)))</formula>
    </cfRule>
  </conditionalFormatting>
  <conditionalFormatting sqref="A2:A214">
    <cfRule type="expression" dxfId="11147" priority="2213">
      <formula>$AA2&gt;="a*"</formula>
    </cfRule>
  </conditionalFormatting>
  <conditionalFormatting sqref="A2:A38">
    <cfRule type="expression" dxfId="11146" priority="2212">
      <formula>LEFT($B2,5)="NeuNr"</formula>
    </cfRule>
  </conditionalFormatting>
  <conditionalFormatting sqref="A2:A3">
    <cfRule type="expression" dxfId="11145" priority="2211">
      <formula>LEFT($B2,5)="NeuNr"</formula>
    </cfRule>
  </conditionalFormatting>
  <conditionalFormatting sqref="A2:A3">
    <cfRule type="expression" dxfId="11144" priority="2210">
      <formula>LEFT($B2,5)="NeuNr"</formula>
    </cfRule>
  </conditionalFormatting>
  <conditionalFormatting sqref="B2:B3">
    <cfRule type="expression" dxfId="11143" priority="2209">
      <formula>LEFT($B2,5)="NeuNr"</formula>
    </cfRule>
  </conditionalFormatting>
  <conditionalFormatting sqref="B2:B9">
    <cfRule type="expression" dxfId="11142" priority="2208">
      <formula>LEFT($B2,5)="NeuNr"</formula>
    </cfRule>
  </conditionalFormatting>
  <conditionalFormatting sqref="B2:B3">
    <cfRule type="expression" dxfId="11141" priority="2207">
      <formula>LEFT($B2,5)="NeuNr"</formula>
    </cfRule>
  </conditionalFormatting>
  <conditionalFormatting sqref="B2:B3">
    <cfRule type="expression" dxfId="11140" priority="2206">
      <formula>LEFT($B2,5)="NeuNr"</formula>
    </cfRule>
  </conditionalFormatting>
  <conditionalFormatting sqref="D2:D9">
    <cfRule type="cellIs" dxfId="11139" priority="2199" operator="between">
      <formula>43100</formula>
      <formula>43450</formula>
    </cfRule>
  </conditionalFormatting>
  <conditionalFormatting sqref="E46:E1048576 E1:E44">
    <cfRule type="cellIs" dxfId="11138" priority="2198" operator="greaterThanOrEqual">
      <formula>"a"</formula>
    </cfRule>
  </conditionalFormatting>
  <conditionalFormatting sqref="E1:E255">
    <cfRule type="cellIs" dxfId="11137" priority="2197" operator="greaterThanOrEqual">
      <formula>"a"</formula>
    </cfRule>
  </conditionalFormatting>
  <conditionalFormatting sqref="E176 E171 E166 E156 E120 E118 E87 E72 E40">
    <cfRule type="cellIs" dxfId="11136" priority="2196" operator="between">
      <formula>43100</formula>
      <formula>43450</formula>
    </cfRule>
  </conditionalFormatting>
  <conditionalFormatting sqref="E2:E253">
    <cfRule type="containsText" dxfId="11135" priority="2195" operator="containsText" text="SZ">
      <formula>NOT(ISERROR(SEARCH("SZ",E2)))</formula>
    </cfRule>
  </conditionalFormatting>
  <conditionalFormatting sqref="A1:A1048576">
    <cfRule type="containsText" dxfId="11134" priority="2194" operator="containsText" text="NeuMtgld">
      <formula>NOT(ISERROR(SEARCH("NeuMtgld",A1)))</formula>
    </cfRule>
  </conditionalFormatting>
  <conditionalFormatting sqref="A2:A3">
    <cfRule type="expression" dxfId="11133" priority="2193">
      <formula>LEFT($B2,5)="NeuNr"</formula>
    </cfRule>
  </conditionalFormatting>
  <conditionalFormatting sqref="A1:A255">
    <cfRule type="containsText" dxfId="11132" priority="2192" operator="containsText" text="NeuMtgld">
      <formula>NOT(ISERROR(SEARCH("NeuMtgld",A1)))</formula>
    </cfRule>
  </conditionalFormatting>
  <conditionalFormatting sqref="A2:A214">
    <cfRule type="expression" dxfId="11131" priority="2191">
      <formula>$AA2&gt;="a*"</formula>
    </cfRule>
  </conditionalFormatting>
  <conditionalFormatting sqref="A2:A38">
    <cfRule type="expression" dxfId="11130" priority="2190">
      <formula>LEFT($B2,5)="NeuNr"</formula>
    </cfRule>
  </conditionalFormatting>
  <conditionalFormatting sqref="A2:A3">
    <cfRule type="expression" dxfId="11129" priority="2189">
      <formula>LEFT($B2,5)="NeuNr"</formula>
    </cfRule>
  </conditionalFormatting>
  <conditionalFormatting sqref="A2:A3">
    <cfRule type="expression" dxfId="11128" priority="2188">
      <formula>LEFT($B2,5)="NeuNr"</formula>
    </cfRule>
  </conditionalFormatting>
  <conditionalFormatting sqref="B2:B3">
    <cfRule type="expression" dxfId="11127" priority="2187">
      <formula>LEFT($B2,5)="NeuNr"</formula>
    </cfRule>
  </conditionalFormatting>
  <conditionalFormatting sqref="B2:B9">
    <cfRule type="expression" dxfId="11126" priority="2186">
      <formula>LEFT($B2,5)="NeuNr"</formula>
    </cfRule>
  </conditionalFormatting>
  <conditionalFormatting sqref="B2:B3">
    <cfRule type="expression" dxfId="11125" priority="2185">
      <formula>LEFT($B2,5)="NeuNr"</formula>
    </cfRule>
  </conditionalFormatting>
  <conditionalFormatting sqref="B2:B3">
    <cfRule type="expression" dxfId="11124" priority="2184">
      <formula>LEFT($B2,5)="NeuNr"</formula>
    </cfRule>
  </conditionalFormatting>
  <conditionalFormatting sqref="D2:D9">
    <cfRule type="cellIs" dxfId="11123" priority="2177" operator="between">
      <formula>43100</formula>
      <formula>43450</formula>
    </cfRule>
  </conditionalFormatting>
  <conditionalFormatting sqref="E46:E1048576 E1:E44">
    <cfRule type="cellIs" dxfId="11122" priority="2176" operator="greaterThanOrEqual">
      <formula>"a"</formula>
    </cfRule>
  </conditionalFormatting>
  <conditionalFormatting sqref="E1:E255">
    <cfRule type="cellIs" dxfId="11121" priority="2175" operator="greaterThanOrEqual">
      <formula>"a"</formula>
    </cfRule>
  </conditionalFormatting>
  <conditionalFormatting sqref="E176 E171 E166 E156 E120 E118 E87 E72 E40">
    <cfRule type="cellIs" dxfId="11120" priority="2174" operator="between">
      <formula>43100</formula>
      <formula>43450</formula>
    </cfRule>
  </conditionalFormatting>
  <conditionalFormatting sqref="E2:E253">
    <cfRule type="containsText" dxfId="11119" priority="2173" operator="containsText" text="SZ">
      <formula>NOT(ISERROR(SEARCH("SZ",E2)))</formula>
    </cfRule>
  </conditionalFormatting>
  <conditionalFormatting sqref="A1:A1048576">
    <cfRule type="containsText" dxfId="11118" priority="2172" operator="containsText" text="NeuMtgld">
      <formula>NOT(ISERROR(SEARCH("NeuMtgld",A1)))</formula>
    </cfRule>
  </conditionalFormatting>
  <conditionalFormatting sqref="A2:A3">
    <cfRule type="expression" dxfId="11117" priority="2171">
      <formula>LEFT($B2,5)="NeuNr"</formula>
    </cfRule>
  </conditionalFormatting>
  <conditionalFormatting sqref="A1:A255">
    <cfRule type="containsText" dxfId="11116" priority="2170" operator="containsText" text="NeuMtgld">
      <formula>NOT(ISERROR(SEARCH("NeuMtgld",A1)))</formula>
    </cfRule>
  </conditionalFormatting>
  <conditionalFormatting sqref="A2:A214">
    <cfRule type="expression" dxfId="11115" priority="2169">
      <formula>$AA2&gt;="a*"</formula>
    </cfRule>
  </conditionalFormatting>
  <conditionalFormatting sqref="A2:A38">
    <cfRule type="expression" dxfId="11114" priority="2168">
      <formula>LEFT($B2,5)="NeuNr"</formula>
    </cfRule>
  </conditionalFormatting>
  <conditionalFormatting sqref="A2:A3">
    <cfRule type="expression" dxfId="11113" priority="2167">
      <formula>LEFT($B2,5)="NeuNr"</formula>
    </cfRule>
  </conditionalFormatting>
  <conditionalFormatting sqref="A2:A3">
    <cfRule type="expression" dxfId="11112" priority="2166">
      <formula>LEFT($B2,5)="NeuNr"</formula>
    </cfRule>
  </conditionalFormatting>
  <conditionalFormatting sqref="B2:B3">
    <cfRule type="expression" dxfId="11111" priority="2165">
      <formula>LEFT($B2,5)="NeuNr"</formula>
    </cfRule>
  </conditionalFormatting>
  <conditionalFormatting sqref="B2:B9">
    <cfRule type="expression" dxfId="11110" priority="2164">
      <formula>LEFT($B2,5)="NeuNr"</formula>
    </cfRule>
  </conditionalFormatting>
  <conditionalFormatting sqref="B2:B3">
    <cfRule type="expression" dxfId="11109" priority="2163">
      <formula>LEFT($B2,5)="NeuNr"</formula>
    </cfRule>
  </conditionalFormatting>
  <conditionalFormatting sqref="B2:B3">
    <cfRule type="expression" dxfId="11108" priority="2162">
      <formula>LEFT($B2,5)="NeuNr"</formula>
    </cfRule>
  </conditionalFormatting>
  <conditionalFormatting sqref="D2:D9">
    <cfRule type="cellIs" dxfId="11107" priority="2155" operator="between">
      <formula>43100</formula>
      <formula>43450</formula>
    </cfRule>
  </conditionalFormatting>
  <conditionalFormatting sqref="E46:E1048576 E1:E44">
    <cfRule type="cellIs" dxfId="11106" priority="2154" operator="greaterThanOrEqual">
      <formula>"a"</formula>
    </cfRule>
  </conditionalFormatting>
  <conditionalFormatting sqref="E1:E255">
    <cfRule type="cellIs" dxfId="11105" priority="2153" operator="greaterThanOrEqual">
      <formula>"a"</formula>
    </cfRule>
  </conditionalFormatting>
  <conditionalFormatting sqref="E176 E171 E166 E156 E120 E118 E87 E72 E40">
    <cfRule type="cellIs" dxfId="11104" priority="2152" operator="between">
      <formula>43100</formula>
      <formula>43450</formula>
    </cfRule>
  </conditionalFormatting>
  <conditionalFormatting sqref="E2:E253">
    <cfRule type="containsText" dxfId="11103" priority="2151" operator="containsText" text="SZ">
      <formula>NOT(ISERROR(SEARCH("SZ",E2)))</formula>
    </cfRule>
  </conditionalFormatting>
  <conditionalFormatting sqref="A1:A1048576">
    <cfRule type="containsText" dxfId="11102" priority="2150" operator="containsText" text="NeuMtgld">
      <formula>NOT(ISERROR(SEARCH("NeuMtgld",A1)))</formula>
    </cfRule>
  </conditionalFormatting>
  <conditionalFormatting sqref="A2:A3">
    <cfRule type="expression" dxfId="11101" priority="2149">
      <formula>LEFT($B2,5)="NeuNr"</formula>
    </cfRule>
  </conditionalFormatting>
  <conditionalFormatting sqref="A1:A255">
    <cfRule type="containsText" dxfId="11100" priority="2148" operator="containsText" text="NeuMtgld">
      <formula>NOT(ISERROR(SEARCH("NeuMtgld",A1)))</formula>
    </cfRule>
  </conditionalFormatting>
  <conditionalFormatting sqref="A2:A214">
    <cfRule type="expression" dxfId="11099" priority="2147">
      <formula>$AA2&gt;="a*"</formula>
    </cfRule>
  </conditionalFormatting>
  <conditionalFormatting sqref="A2:A38">
    <cfRule type="expression" dxfId="11098" priority="2146">
      <formula>LEFT($B2,5)="NeuNr"</formula>
    </cfRule>
  </conditionalFormatting>
  <conditionalFormatting sqref="A2:A3">
    <cfRule type="expression" dxfId="11097" priority="2145">
      <formula>LEFT($B2,5)="NeuNr"</formula>
    </cfRule>
  </conditionalFormatting>
  <conditionalFormatting sqref="A2:A3">
    <cfRule type="expression" dxfId="11096" priority="2144">
      <formula>LEFT($B2,5)="NeuNr"</formula>
    </cfRule>
  </conditionalFormatting>
  <conditionalFormatting sqref="B2:B3">
    <cfRule type="expression" dxfId="11095" priority="2143">
      <formula>LEFT($B2,5)="NeuNr"</formula>
    </cfRule>
  </conditionalFormatting>
  <conditionalFormatting sqref="B2:B9">
    <cfRule type="expression" dxfId="11094" priority="2142">
      <formula>LEFT($B2,5)="NeuNr"</formula>
    </cfRule>
  </conditionalFormatting>
  <conditionalFormatting sqref="B2:B3">
    <cfRule type="expression" dxfId="11093" priority="2141">
      <formula>LEFT($B2,5)="NeuNr"</formula>
    </cfRule>
  </conditionalFormatting>
  <conditionalFormatting sqref="B2:B3">
    <cfRule type="expression" dxfId="11092" priority="2140">
      <formula>LEFT($B2,5)="NeuNr"</formula>
    </cfRule>
  </conditionalFormatting>
  <conditionalFormatting sqref="D2:D9">
    <cfRule type="cellIs" dxfId="11091" priority="2133" operator="between">
      <formula>43100</formula>
      <formula>43450</formula>
    </cfRule>
  </conditionalFormatting>
  <conditionalFormatting sqref="E46:E1048576 E1:E44">
    <cfRule type="cellIs" dxfId="11090" priority="2132" operator="greaterThanOrEqual">
      <formula>"a"</formula>
    </cfRule>
  </conditionalFormatting>
  <conditionalFormatting sqref="E1:E255">
    <cfRule type="cellIs" dxfId="11089" priority="2131" operator="greaterThanOrEqual">
      <formula>"a"</formula>
    </cfRule>
  </conditionalFormatting>
  <conditionalFormatting sqref="E176 E171 E166 E156 E120 E118 E87 E72 E40">
    <cfRule type="cellIs" dxfId="11088" priority="2130" operator="between">
      <formula>43100</formula>
      <formula>43450</formula>
    </cfRule>
  </conditionalFormatting>
  <conditionalFormatting sqref="E2:E253">
    <cfRule type="containsText" dxfId="11087" priority="2129" operator="containsText" text="SZ">
      <formula>NOT(ISERROR(SEARCH("SZ",E2)))</formula>
    </cfRule>
  </conditionalFormatting>
  <conditionalFormatting sqref="A1:A1048576">
    <cfRule type="containsText" dxfId="11086" priority="2128" operator="containsText" text="NeuMtgld">
      <formula>NOT(ISERROR(SEARCH("NeuMtgld",A1)))</formula>
    </cfRule>
  </conditionalFormatting>
  <conditionalFormatting sqref="A2:A3">
    <cfRule type="expression" dxfId="11085" priority="2127">
      <formula>LEFT($B2,5)="NeuNr"</formula>
    </cfRule>
  </conditionalFormatting>
  <conditionalFormatting sqref="A1:A255">
    <cfRule type="containsText" dxfId="11084" priority="2126" operator="containsText" text="NeuMtgld">
      <formula>NOT(ISERROR(SEARCH("NeuMtgld",A1)))</formula>
    </cfRule>
  </conditionalFormatting>
  <conditionalFormatting sqref="A2:A214">
    <cfRule type="expression" dxfId="11083" priority="2125">
      <formula>$AA2&gt;="a*"</formula>
    </cfRule>
  </conditionalFormatting>
  <conditionalFormatting sqref="A2:A38">
    <cfRule type="expression" dxfId="11082" priority="2124">
      <formula>LEFT($B2,5)="NeuNr"</formula>
    </cfRule>
  </conditionalFormatting>
  <conditionalFormatting sqref="A2:A3">
    <cfRule type="expression" dxfId="11081" priority="2123">
      <formula>LEFT($B2,5)="NeuNr"</formula>
    </cfRule>
  </conditionalFormatting>
  <conditionalFormatting sqref="A2:A3">
    <cfRule type="expression" dxfId="11080" priority="2122">
      <formula>LEFT($B2,5)="NeuNr"</formula>
    </cfRule>
  </conditionalFormatting>
  <conditionalFormatting sqref="B2:B3">
    <cfRule type="expression" dxfId="11079" priority="2121">
      <formula>LEFT($B2,5)="NeuNr"</formula>
    </cfRule>
  </conditionalFormatting>
  <conditionalFormatting sqref="B2:B9">
    <cfRule type="expression" dxfId="11078" priority="2120">
      <formula>LEFT($B2,5)="NeuNr"</formula>
    </cfRule>
  </conditionalFormatting>
  <conditionalFormatting sqref="B2:B3">
    <cfRule type="expression" dxfId="11077" priority="2119">
      <formula>LEFT($B2,5)="NeuNr"</formula>
    </cfRule>
  </conditionalFormatting>
  <conditionalFormatting sqref="B2:B3">
    <cfRule type="expression" dxfId="11076" priority="2118">
      <formula>LEFT($B2,5)="NeuNr"</formula>
    </cfRule>
  </conditionalFormatting>
  <conditionalFormatting sqref="D2:D9">
    <cfRule type="cellIs" dxfId="11075" priority="2111" operator="between">
      <formula>43100</formula>
      <formula>43450</formula>
    </cfRule>
  </conditionalFormatting>
  <conditionalFormatting sqref="E46:E1048576 E1:E44">
    <cfRule type="cellIs" dxfId="11074" priority="2110" operator="greaterThanOrEqual">
      <formula>"a"</formula>
    </cfRule>
  </conditionalFormatting>
  <conditionalFormatting sqref="E1:E255">
    <cfRule type="cellIs" dxfId="11073" priority="2109" operator="greaterThanOrEqual">
      <formula>"a"</formula>
    </cfRule>
  </conditionalFormatting>
  <conditionalFormatting sqref="E176 E171 E166 E156 E120 E118 E87 E72 E40">
    <cfRule type="cellIs" dxfId="11072" priority="2108" operator="between">
      <formula>43100</formula>
      <formula>43450</formula>
    </cfRule>
  </conditionalFormatting>
  <conditionalFormatting sqref="E2:E253">
    <cfRule type="containsText" dxfId="11071" priority="2107" operator="containsText" text="SZ">
      <formula>NOT(ISERROR(SEARCH("SZ",E2)))</formula>
    </cfRule>
  </conditionalFormatting>
  <conditionalFormatting sqref="A1:A1048576">
    <cfRule type="containsText" dxfId="11070" priority="2106" operator="containsText" text="NeuMtgld">
      <formula>NOT(ISERROR(SEARCH("NeuMtgld",A1)))</formula>
    </cfRule>
  </conditionalFormatting>
  <conditionalFormatting sqref="A2:A3">
    <cfRule type="expression" dxfId="11069" priority="2105">
      <formula>LEFT($B2,5)="NeuNr"</formula>
    </cfRule>
  </conditionalFormatting>
  <conditionalFormatting sqref="A2:A214">
    <cfRule type="expression" dxfId="11068" priority="2104">
      <formula>$AA2&gt;="a*"</formula>
    </cfRule>
  </conditionalFormatting>
  <conditionalFormatting sqref="A2:A38">
    <cfRule type="expression" dxfId="11067" priority="2103">
      <formula>LEFT($B2,5)="NeuNr"</formula>
    </cfRule>
  </conditionalFormatting>
  <conditionalFormatting sqref="A2:A3">
    <cfRule type="expression" dxfId="11066" priority="2102">
      <formula>LEFT($B2,5)="NeuNr"</formula>
    </cfRule>
  </conditionalFormatting>
  <conditionalFormatting sqref="A2:A3">
    <cfRule type="expression" dxfId="11065" priority="2101">
      <formula>LEFT($B2,5)="NeuNr"</formula>
    </cfRule>
  </conditionalFormatting>
  <conditionalFormatting sqref="B2:B3">
    <cfRule type="expression" dxfId="11064" priority="2100">
      <formula>LEFT($B2,5)="NeuNr"</formula>
    </cfRule>
  </conditionalFormatting>
  <conditionalFormatting sqref="B2:B9">
    <cfRule type="expression" dxfId="11063" priority="2099">
      <formula>LEFT($B2,5)="NeuNr"</formula>
    </cfRule>
  </conditionalFormatting>
  <conditionalFormatting sqref="B2:B3">
    <cfRule type="expression" dxfId="11062" priority="2098">
      <formula>LEFT($B2,5)="NeuNr"</formula>
    </cfRule>
  </conditionalFormatting>
  <conditionalFormatting sqref="B2:B3">
    <cfRule type="expression" dxfId="11061" priority="2097">
      <formula>LEFT($B2,5)="NeuNr"</formula>
    </cfRule>
  </conditionalFormatting>
  <conditionalFormatting sqref="D2:D9">
    <cfRule type="cellIs" dxfId="11060" priority="2090" operator="between">
      <formula>43100</formula>
      <formula>43450</formula>
    </cfRule>
  </conditionalFormatting>
  <conditionalFormatting sqref="E1:E1048576">
    <cfRule type="cellIs" dxfId="11059" priority="2089" operator="greaterThanOrEqual">
      <formula>"a"</formula>
    </cfRule>
  </conditionalFormatting>
  <conditionalFormatting sqref="E176 E171 E166 E156 E120 E118 E87 E72 E40">
    <cfRule type="cellIs" dxfId="11058" priority="2088" operator="between">
      <formula>43100</formula>
      <formula>43450</formula>
    </cfRule>
  </conditionalFormatting>
  <conditionalFormatting sqref="E2:E252">
    <cfRule type="containsText" dxfId="11057" priority="2087" operator="containsText" text="SZ">
      <formula>NOT(ISERROR(SEARCH("SZ",E2)))</formula>
    </cfRule>
  </conditionalFormatting>
  <conditionalFormatting sqref="A1:A1048576">
    <cfRule type="containsText" dxfId="11056" priority="2086" operator="containsText" text="NeuMtgld">
      <formula>NOT(ISERROR(SEARCH("NeuMtgld",A1)))</formula>
    </cfRule>
  </conditionalFormatting>
  <conditionalFormatting sqref="A2:A3">
    <cfRule type="expression" dxfId="11055" priority="2085">
      <formula>LEFT($B2,5)="NeuNr"</formula>
    </cfRule>
  </conditionalFormatting>
  <conditionalFormatting sqref="A2:A214">
    <cfRule type="expression" dxfId="11054" priority="2084">
      <formula>$AA2&gt;="a*"</formula>
    </cfRule>
  </conditionalFormatting>
  <conditionalFormatting sqref="A2:A38">
    <cfRule type="expression" dxfId="11053" priority="2083">
      <formula>LEFT($B2,5)="NeuNr"</formula>
    </cfRule>
  </conditionalFormatting>
  <conditionalFormatting sqref="A2:A3">
    <cfRule type="expression" dxfId="11052" priority="2082">
      <formula>LEFT($B2,5)="NeuNr"</formula>
    </cfRule>
  </conditionalFormatting>
  <conditionalFormatting sqref="A2:A3">
    <cfRule type="expression" dxfId="11051" priority="2081">
      <formula>LEFT($B2,5)="NeuNr"</formula>
    </cfRule>
  </conditionalFormatting>
  <conditionalFormatting sqref="B2:B3">
    <cfRule type="expression" dxfId="11050" priority="2080">
      <formula>LEFT($B2,5)="NeuNr"</formula>
    </cfRule>
  </conditionalFormatting>
  <conditionalFormatting sqref="B2:B9">
    <cfRule type="expression" dxfId="11049" priority="2079">
      <formula>LEFT($B2,5)="NeuNr"</formula>
    </cfRule>
  </conditionalFormatting>
  <conditionalFormatting sqref="B2:B3">
    <cfRule type="expression" dxfId="11048" priority="2078">
      <formula>LEFT($B2,5)="NeuNr"</formula>
    </cfRule>
  </conditionalFormatting>
  <conditionalFormatting sqref="B2:B3">
    <cfRule type="expression" dxfId="11047" priority="2077">
      <formula>LEFT($B2,5)="NeuNr"</formula>
    </cfRule>
  </conditionalFormatting>
  <conditionalFormatting sqref="D2:D9">
    <cfRule type="cellIs" dxfId="11046" priority="2070" operator="between">
      <formula>43100</formula>
      <formula>43450</formula>
    </cfRule>
  </conditionalFormatting>
  <conditionalFormatting sqref="E1:E1048576">
    <cfRule type="cellIs" dxfId="11045" priority="2069" operator="greaterThanOrEqual">
      <formula>"a"</formula>
    </cfRule>
  </conditionalFormatting>
  <conditionalFormatting sqref="E176 E171 E166 E156 E120 E118 E87 E72 E40">
    <cfRule type="cellIs" dxfId="11044" priority="2068" operator="between">
      <formula>43100</formula>
      <formula>43450</formula>
    </cfRule>
  </conditionalFormatting>
  <conditionalFormatting sqref="E2:E252">
    <cfRule type="containsText" dxfId="11043" priority="2067" operator="containsText" text="SZ">
      <formula>NOT(ISERROR(SEARCH("SZ",E2)))</formula>
    </cfRule>
  </conditionalFormatting>
  <conditionalFormatting sqref="A1:A1048576">
    <cfRule type="containsText" dxfId="11042" priority="2066" operator="containsText" text="NeuMtgld">
      <formula>NOT(ISERROR(SEARCH("NeuMtgld",A1)))</formula>
    </cfRule>
  </conditionalFormatting>
  <conditionalFormatting sqref="A2:A3">
    <cfRule type="expression" dxfId="11041" priority="2065">
      <formula>LEFT($B2,5)="NeuNr"</formula>
    </cfRule>
  </conditionalFormatting>
  <conditionalFormatting sqref="A2:A214">
    <cfRule type="expression" dxfId="11040" priority="2064">
      <formula>$AA2&gt;="a*"</formula>
    </cfRule>
  </conditionalFormatting>
  <conditionalFormatting sqref="A2:A38">
    <cfRule type="expression" dxfId="11039" priority="2063">
      <formula>LEFT($B2,5)="NeuNr"</formula>
    </cfRule>
  </conditionalFormatting>
  <conditionalFormatting sqref="A2:A3">
    <cfRule type="expression" dxfId="11038" priority="2062">
      <formula>LEFT($B2,5)="NeuNr"</formula>
    </cfRule>
  </conditionalFormatting>
  <conditionalFormatting sqref="A2:A3">
    <cfRule type="expression" dxfId="11037" priority="2061">
      <formula>LEFT($B2,5)="NeuNr"</formula>
    </cfRule>
  </conditionalFormatting>
  <conditionalFormatting sqref="B2:B3">
    <cfRule type="expression" dxfId="11036" priority="2060">
      <formula>LEFT($B2,5)="NeuNr"</formula>
    </cfRule>
  </conditionalFormatting>
  <conditionalFormatting sqref="B2:B9">
    <cfRule type="expression" dxfId="11035" priority="2059">
      <formula>LEFT($B2,5)="NeuNr"</formula>
    </cfRule>
  </conditionalFormatting>
  <conditionalFormatting sqref="B2:B3">
    <cfRule type="expression" dxfId="11034" priority="2058">
      <formula>LEFT($B2,5)="NeuNr"</formula>
    </cfRule>
  </conditionalFormatting>
  <conditionalFormatting sqref="B2:B3">
    <cfRule type="expression" dxfId="11033" priority="2057">
      <formula>LEFT($B2,5)="NeuNr"</formula>
    </cfRule>
  </conditionalFormatting>
  <conditionalFormatting sqref="D2:D9">
    <cfRule type="cellIs" dxfId="11032" priority="2050" operator="between">
      <formula>43100</formula>
      <formula>43450</formula>
    </cfRule>
  </conditionalFormatting>
  <conditionalFormatting sqref="E1:E1048576">
    <cfRule type="cellIs" dxfId="11031" priority="2049" operator="greaterThanOrEqual">
      <formula>"a"</formula>
    </cfRule>
  </conditionalFormatting>
  <conditionalFormatting sqref="E176 E171 E166 E156 E120 E118 E87 E72 E40">
    <cfRule type="cellIs" dxfId="11030" priority="2048" operator="between">
      <formula>43100</formula>
      <formula>43450</formula>
    </cfRule>
  </conditionalFormatting>
  <conditionalFormatting sqref="E2:E252">
    <cfRule type="containsText" dxfId="11029" priority="2047" operator="containsText" text="SZ">
      <formula>NOT(ISERROR(SEARCH("SZ",E2)))</formula>
    </cfRule>
  </conditionalFormatting>
  <conditionalFormatting sqref="A1:A1048576">
    <cfRule type="containsText" dxfId="11028" priority="2046" operator="containsText" text="NeuMtgld">
      <formula>NOT(ISERROR(SEARCH("NeuMtgld",A1)))</formula>
    </cfRule>
  </conditionalFormatting>
  <conditionalFormatting sqref="A2:A3">
    <cfRule type="expression" dxfId="11027" priority="2045">
      <formula>LEFT($B2,5)="NeuNr"</formula>
    </cfRule>
  </conditionalFormatting>
  <conditionalFormatting sqref="A2:A214">
    <cfRule type="expression" dxfId="11026" priority="2044">
      <formula>$AA2&gt;="a*"</formula>
    </cfRule>
  </conditionalFormatting>
  <conditionalFormatting sqref="A2:A38">
    <cfRule type="expression" dxfId="11025" priority="2043">
      <formula>LEFT($B2,5)="NeuNr"</formula>
    </cfRule>
  </conditionalFormatting>
  <conditionalFormatting sqref="A2:A3">
    <cfRule type="expression" dxfId="11024" priority="2042">
      <formula>LEFT($B2,5)="NeuNr"</formula>
    </cfRule>
  </conditionalFormatting>
  <conditionalFormatting sqref="A2:A3">
    <cfRule type="expression" dxfId="11023" priority="2041">
      <formula>LEFT($B2,5)="NeuNr"</formula>
    </cfRule>
  </conditionalFormatting>
  <conditionalFormatting sqref="B2:B3">
    <cfRule type="expression" dxfId="11022" priority="2040">
      <formula>LEFT($B2,5)="NeuNr"</formula>
    </cfRule>
  </conditionalFormatting>
  <conditionalFormatting sqref="B2:B9">
    <cfRule type="expression" dxfId="11021" priority="2039">
      <formula>LEFT($B2,5)="NeuNr"</formula>
    </cfRule>
  </conditionalFormatting>
  <conditionalFormatting sqref="B2:B3">
    <cfRule type="expression" dxfId="11020" priority="2038">
      <formula>LEFT($B2,5)="NeuNr"</formula>
    </cfRule>
  </conditionalFormatting>
  <conditionalFormatting sqref="B2:B3">
    <cfRule type="expression" dxfId="11019" priority="2037">
      <formula>LEFT($B2,5)="NeuNr"</formula>
    </cfRule>
  </conditionalFormatting>
  <conditionalFormatting sqref="D2:D9">
    <cfRule type="cellIs" dxfId="11018" priority="2030" operator="between">
      <formula>43100</formula>
      <formula>43450</formula>
    </cfRule>
  </conditionalFormatting>
  <conditionalFormatting sqref="E1:E1048576">
    <cfRule type="cellIs" dxfId="11017" priority="2029" operator="greaterThanOrEqual">
      <formula>"a"</formula>
    </cfRule>
  </conditionalFormatting>
  <conditionalFormatting sqref="E176 E171 E166 E156 E120 E118 E87 E72 E40">
    <cfRule type="cellIs" dxfId="11016" priority="2028" operator="between">
      <formula>43100</formula>
      <formula>43450</formula>
    </cfRule>
  </conditionalFormatting>
  <conditionalFormatting sqref="E2:E252">
    <cfRule type="containsText" dxfId="11015" priority="2027" operator="containsText" text="SZ">
      <formula>NOT(ISERROR(SEARCH("SZ",E2)))</formula>
    </cfRule>
  </conditionalFormatting>
  <conditionalFormatting sqref="A1:A1048576">
    <cfRule type="containsText" dxfId="11014" priority="2026" operator="containsText" text="NeuMtgld">
      <formula>NOT(ISERROR(SEARCH("NeuMtgld",A1)))</formula>
    </cfRule>
  </conditionalFormatting>
  <conditionalFormatting sqref="A2:A3">
    <cfRule type="expression" dxfId="11013" priority="2025">
      <formula>LEFT($B2,5)="NeuNr"</formula>
    </cfRule>
  </conditionalFormatting>
  <conditionalFormatting sqref="A2:A214">
    <cfRule type="expression" dxfId="11012" priority="2024">
      <formula>$AA2&gt;="a*"</formula>
    </cfRule>
  </conditionalFormatting>
  <conditionalFormatting sqref="A2:A38">
    <cfRule type="expression" dxfId="11011" priority="2023">
      <formula>LEFT($B2,5)="NeuNr"</formula>
    </cfRule>
  </conditionalFormatting>
  <conditionalFormatting sqref="A2:A3">
    <cfRule type="expression" dxfId="11010" priority="2022">
      <formula>LEFT($B2,5)="NeuNr"</formula>
    </cfRule>
  </conditionalFormatting>
  <conditionalFormatting sqref="A2:A3">
    <cfRule type="expression" dxfId="11009" priority="2021">
      <formula>LEFT($B2,5)="NeuNr"</formula>
    </cfRule>
  </conditionalFormatting>
  <conditionalFormatting sqref="B2:B3">
    <cfRule type="expression" dxfId="11008" priority="2020">
      <formula>LEFT($B2,5)="NeuNr"</formula>
    </cfRule>
  </conditionalFormatting>
  <conditionalFormatting sqref="B2:B9">
    <cfRule type="expression" dxfId="11007" priority="2019">
      <formula>LEFT($B2,5)="NeuNr"</formula>
    </cfRule>
  </conditionalFormatting>
  <conditionalFormatting sqref="B2:B3">
    <cfRule type="expression" dxfId="11006" priority="2018">
      <formula>LEFT($B2,5)="NeuNr"</formula>
    </cfRule>
  </conditionalFormatting>
  <conditionalFormatting sqref="B2:B3">
    <cfRule type="expression" dxfId="11005" priority="2017">
      <formula>LEFT($B2,5)="NeuNr"</formula>
    </cfRule>
  </conditionalFormatting>
  <conditionalFormatting sqref="D2:D9">
    <cfRule type="cellIs" dxfId="11004" priority="2010" operator="between">
      <formula>43100</formula>
      <formula>43450</formula>
    </cfRule>
  </conditionalFormatting>
  <conditionalFormatting sqref="E1:E1048576">
    <cfRule type="cellIs" dxfId="11003" priority="2009" operator="greaterThanOrEqual">
      <formula>"a"</formula>
    </cfRule>
  </conditionalFormatting>
  <conditionalFormatting sqref="E176 E171 E166 E156 E120 E118 E87 E72 E40">
    <cfRule type="cellIs" dxfId="11002" priority="2008" operator="between">
      <formula>43100</formula>
      <formula>43450</formula>
    </cfRule>
  </conditionalFormatting>
  <conditionalFormatting sqref="E2:E252">
    <cfRule type="containsText" dxfId="11001" priority="2007" operator="containsText" text="SZ">
      <formula>NOT(ISERROR(SEARCH("SZ",E2)))</formula>
    </cfRule>
  </conditionalFormatting>
  <conditionalFormatting sqref="A1:A1048576">
    <cfRule type="containsText" dxfId="11000" priority="2006" operator="containsText" text="NeuMtgld">
      <formula>NOT(ISERROR(SEARCH("NeuMtgld",A1)))</formula>
    </cfRule>
  </conditionalFormatting>
  <conditionalFormatting sqref="A2:A3">
    <cfRule type="expression" dxfId="10999" priority="2005">
      <formula>LEFT($B2,5)="NeuNr"</formula>
    </cfRule>
  </conditionalFormatting>
  <conditionalFormatting sqref="A2:A214">
    <cfRule type="expression" dxfId="10998" priority="2004">
      <formula>$AA2&gt;="a*"</formula>
    </cfRule>
  </conditionalFormatting>
  <conditionalFormatting sqref="A2:A38">
    <cfRule type="expression" dxfId="10997" priority="2003">
      <formula>LEFT($B2,5)="NeuNr"</formula>
    </cfRule>
  </conditionalFormatting>
  <conditionalFormatting sqref="A2:A3">
    <cfRule type="expression" dxfId="10996" priority="2002">
      <formula>LEFT($B2,5)="NeuNr"</formula>
    </cfRule>
  </conditionalFormatting>
  <conditionalFormatting sqref="A2:A3">
    <cfRule type="expression" dxfId="10995" priority="2001">
      <formula>LEFT($B2,5)="NeuNr"</formula>
    </cfRule>
  </conditionalFormatting>
  <conditionalFormatting sqref="B2:B3">
    <cfRule type="expression" dxfId="10994" priority="2000">
      <formula>LEFT($B2,5)="NeuNr"</formula>
    </cfRule>
  </conditionalFormatting>
  <conditionalFormatting sqref="B2:B9">
    <cfRule type="expression" dxfId="10993" priority="1999">
      <formula>LEFT($B2,5)="NeuNr"</formula>
    </cfRule>
  </conditionalFormatting>
  <conditionalFormatting sqref="B2:B3">
    <cfRule type="expression" dxfId="10992" priority="1998">
      <formula>LEFT($B2,5)="NeuNr"</formula>
    </cfRule>
  </conditionalFormatting>
  <conditionalFormatting sqref="B2:B3">
    <cfRule type="expression" dxfId="10991" priority="1997">
      <formula>LEFT($B2,5)="NeuNr"</formula>
    </cfRule>
  </conditionalFormatting>
  <conditionalFormatting sqref="D2:D9">
    <cfRule type="cellIs" dxfId="10990" priority="1990" operator="between">
      <formula>43100</formula>
      <formula>43450</formula>
    </cfRule>
  </conditionalFormatting>
  <conditionalFormatting sqref="E1:E1048576">
    <cfRule type="cellIs" dxfId="10989" priority="1989" operator="greaterThanOrEqual">
      <formula>"a"</formula>
    </cfRule>
  </conditionalFormatting>
  <conditionalFormatting sqref="E176 E171 E166 E156 E120 E118 E87 E72 E40">
    <cfRule type="cellIs" dxfId="10988" priority="1988" operator="between">
      <formula>43100</formula>
      <formula>43450</formula>
    </cfRule>
  </conditionalFormatting>
  <conditionalFormatting sqref="E2:E252">
    <cfRule type="containsText" dxfId="10987" priority="1987" operator="containsText" text="SZ">
      <formula>NOT(ISERROR(SEARCH("SZ",E2)))</formula>
    </cfRule>
  </conditionalFormatting>
  <conditionalFormatting sqref="A1:A1048576">
    <cfRule type="containsText" dxfId="10986" priority="1986" operator="containsText" text="NeuMtgld">
      <formula>NOT(ISERROR(SEARCH("NeuMtgld",A1)))</formula>
    </cfRule>
  </conditionalFormatting>
  <conditionalFormatting sqref="A2:A3">
    <cfRule type="expression" dxfId="10985" priority="1985">
      <formula>LEFT($B2,5)="NeuNr"</formula>
    </cfRule>
  </conditionalFormatting>
  <conditionalFormatting sqref="A2:A214">
    <cfRule type="expression" dxfId="10984" priority="1984">
      <formula>$AA2&gt;="a*"</formula>
    </cfRule>
  </conditionalFormatting>
  <conditionalFormatting sqref="A2:A38">
    <cfRule type="expression" dxfId="10983" priority="1983">
      <formula>LEFT($B2,5)="NeuNr"</formula>
    </cfRule>
  </conditionalFormatting>
  <conditionalFormatting sqref="A2:A3">
    <cfRule type="expression" dxfId="10982" priority="1982">
      <formula>LEFT($B2,5)="NeuNr"</formula>
    </cfRule>
  </conditionalFormatting>
  <conditionalFormatting sqref="A2:A3">
    <cfRule type="expression" dxfId="10981" priority="1981">
      <formula>LEFT($B2,5)="NeuNr"</formula>
    </cfRule>
  </conditionalFormatting>
  <conditionalFormatting sqref="B2:B3">
    <cfRule type="expression" dxfId="10980" priority="1980">
      <formula>LEFT($B2,5)="NeuNr"</formula>
    </cfRule>
  </conditionalFormatting>
  <conditionalFormatting sqref="B2:B9">
    <cfRule type="expression" dxfId="10979" priority="1979">
      <formula>LEFT($B2,5)="NeuNr"</formula>
    </cfRule>
  </conditionalFormatting>
  <conditionalFormatting sqref="B2:B3">
    <cfRule type="expression" dxfId="10978" priority="1978">
      <formula>LEFT($B2,5)="NeuNr"</formula>
    </cfRule>
  </conditionalFormatting>
  <conditionalFormatting sqref="B2:B3">
    <cfRule type="expression" dxfId="10977" priority="1977">
      <formula>LEFT($B2,5)="NeuNr"</formula>
    </cfRule>
  </conditionalFormatting>
  <conditionalFormatting sqref="D2:D9">
    <cfRule type="cellIs" dxfId="10976" priority="1970" operator="between">
      <formula>43100</formula>
      <formula>43450</formula>
    </cfRule>
  </conditionalFormatting>
  <conditionalFormatting sqref="E1:E1048576">
    <cfRule type="cellIs" dxfId="10975" priority="1969" operator="greaterThanOrEqual">
      <formula>"a"</formula>
    </cfRule>
  </conditionalFormatting>
  <conditionalFormatting sqref="E176 E171 E166 E156 E120 E118 E87 E72 E40">
    <cfRule type="cellIs" dxfId="10974" priority="1968" operator="between">
      <formula>43100</formula>
      <formula>43450</formula>
    </cfRule>
  </conditionalFormatting>
  <conditionalFormatting sqref="E2:E252">
    <cfRule type="containsText" dxfId="10973" priority="1967" operator="containsText" text="SZ">
      <formula>NOT(ISERROR(SEARCH("SZ",E2)))</formula>
    </cfRule>
  </conditionalFormatting>
  <conditionalFormatting sqref="A1:A1048576">
    <cfRule type="containsText" dxfId="10972" priority="1966" operator="containsText" text="NeuMtgld">
      <formula>NOT(ISERROR(SEARCH("NeuMtgld",A1)))</formula>
    </cfRule>
  </conditionalFormatting>
  <conditionalFormatting sqref="A2:A3">
    <cfRule type="expression" dxfId="10971" priority="1965">
      <formula>LEFT($B2,5)="NeuNr"</formula>
    </cfRule>
  </conditionalFormatting>
  <conditionalFormatting sqref="A2:A214">
    <cfRule type="expression" dxfId="10970" priority="1964">
      <formula>$AA2&gt;="a*"</formula>
    </cfRule>
  </conditionalFormatting>
  <conditionalFormatting sqref="A2:A38">
    <cfRule type="expression" dxfId="10969" priority="1963">
      <formula>LEFT($B2,5)="NeuNr"</formula>
    </cfRule>
  </conditionalFormatting>
  <conditionalFormatting sqref="A2:A3">
    <cfRule type="expression" dxfId="10968" priority="1962">
      <formula>LEFT($B2,5)="NeuNr"</formula>
    </cfRule>
  </conditionalFormatting>
  <conditionalFormatting sqref="A2:A3">
    <cfRule type="expression" dxfId="10967" priority="1961">
      <formula>LEFT($B2,5)="NeuNr"</formula>
    </cfRule>
  </conditionalFormatting>
  <conditionalFormatting sqref="B2:B3">
    <cfRule type="expression" dxfId="10966" priority="1960">
      <formula>LEFT($B2,5)="NeuNr"</formula>
    </cfRule>
  </conditionalFormatting>
  <conditionalFormatting sqref="B2:B9">
    <cfRule type="expression" dxfId="10965" priority="1959">
      <formula>LEFT($B2,5)="NeuNr"</formula>
    </cfRule>
  </conditionalFormatting>
  <conditionalFormatting sqref="B2:B3">
    <cfRule type="expression" dxfId="10964" priority="1958">
      <formula>LEFT($B2,5)="NeuNr"</formula>
    </cfRule>
  </conditionalFormatting>
  <conditionalFormatting sqref="B2:B3">
    <cfRule type="expression" dxfId="10963" priority="1957">
      <formula>LEFT($B2,5)="NeuNr"</formula>
    </cfRule>
  </conditionalFormatting>
  <conditionalFormatting sqref="D2:D9">
    <cfRule type="cellIs" dxfId="10962" priority="1950" operator="between">
      <formula>43100</formula>
      <formula>43450</formula>
    </cfRule>
  </conditionalFormatting>
  <conditionalFormatting sqref="E1:E1048576">
    <cfRule type="cellIs" dxfId="10961" priority="1949" operator="greaterThanOrEqual">
      <formula>"a"</formula>
    </cfRule>
  </conditionalFormatting>
  <conditionalFormatting sqref="E176 E171 E166 E156 E120 E118 E87 E72 E40">
    <cfRule type="cellIs" dxfId="10960" priority="1948" operator="between">
      <formula>43100</formula>
      <formula>43450</formula>
    </cfRule>
  </conditionalFormatting>
  <conditionalFormatting sqref="E2:E252">
    <cfRule type="containsText" dxfId="10959" priority="1947" operator="containsText" text="SZ">
      <formula>NOT(ISERROR(SEARCH("SZ",E2)))</formula>
    </cfRule>
  </conditionalFormatting>
  <conditionalFormatting sqref="A1:A1048576">
    <cfRule type="containsText" dxfId="10958" priority="1946" operator="containsText" text="NeuMtgld">
      <formula>NOT(ISERROR(SEARCH("NeuMtgld",A1)))</formula>
    </cfRule>
  </conditionalFormatting>
  <conditionalFormatting sqref="A2:A3">
    <cfRule type="expression" dxfId="10957" priority="1945">
      <formula>LEFT($B2,5)="NeuNr"</formula>
    </cfRule>
  </conditionalFormatting>
  <conditionalFormatting sqref="A2:A214">
    <cfRule type="expression" dxfId="10956" priority="1944">
      <formula>$AA2&gt;="a*"</formula>
    </cfRule>
  </conditionalFormatting>
  <conditionalFormatting sqref="A2:A38">
    <cfRule type="expression" dxfId="10955" priority="1943">
      <formula>LEFT($B2,5)="NeuNr"</formula>
    </cfRule>
  </conditionalFormatting>
  <conditionalFormatting sqref="A2:A3">
    <cfRule type="expression" dxfId="10954" priority="1942">
      <formula>LEFT($B2,5)="NeuNr"</formula>
    </cfRule>
  </conditionalFormatting>
  <conditionalFormatting sqref="A2:A3">
    <cfRule type="expression" dxfId="10953" priority="1941">
      <formula>LEFT($B2,5)="NeuNr"</formula>
    </cfRule>
  </conditionalFormatting>
  <conditionalFormatting sqref="B2:B3">
    <cfRule type="expression" dxfId="10952" priority="1940">
      <formula>LEFT($B2,5)="NeuNr"</formula>
    </cfRule>
  </conditionalFormatting>
  <conditionalFormatting sqref="B2:B9">
    <cfRule type="expression" dxfId="10951" priority="1939">
      <formula>LEFT($B2,5)="NeuNr"</formula>
    </cfRule>
  </conditionalFormatting>
  <conditionalFormatting sqref="B2:B3">
    <cfRule type="expression" dxfId="10950" priority="1938">
      <formula>LEFT($B2,5)="NeuNr"</formula>
    </cfRule>
  </conditionalFormatting>
  <conditionalFormatting sqref="B2:B3">
    <cfRule type="expression" dxfId="10949" priority="1937">
      <formula>LEFT($B2,5)="NeuNr"</formula>
    </cfRule>
  </conditionalFormatting>
  <conditionalFormatting sqref="D2:D9">
    <cfRule type="cellIs" dxfId="10948" priority="1930" operator="between">
      <formula>43100</formula>
      <formula>43450</formula>
    </cfRule>
  </conditionalFormatting>
  <conditionalFormatting sqref="E1:E1048576">
    <cfRule type="cellIs" dxfId="10947" priority="1929" operator="greaterThanOrEqual">
      <formula>"a"</formula>
    </cfRule>
  </conditionalFormatting>
  <conditionalFormatting sqref="E176 E171 E166 E156 E120 E118 E87 E72 E40">
    <cfRule type="cellIs" dxfId="10946" priority="1928" operator="between">
      <formula>43100</formula>
      <formula>43450</formula>
    </cfRule>
  </conditionalFormatting>
  <conditionalFormatting sqref="E2:E252">
    <cfRule type="containsText" dxfId="10945" priority="1927" operator="containsText" text="SZ">
      <formula>NOT(ISERROR(SEARCH("SZ",E2)))</formula>
    </cfRule>
  </conditionalFormatting>
  <conditionalFormatting sqref="A1:A1048576">
    <cfRule type="containsText" dxfId="10944" priority="1926" operator="containsText" text="NeuMtgld">
      <formula>NOT(ISERROR(SEARCH("NeuMtgld",A1)))</formula>
    </cfRule>
  </conditionalFormatting>
  <conditionalFormatting sqref="A2:A3">
    <cfRule type="expression" dxfId="10943" priority="1925">
      <formula>LEFT($B2,5)="NeuNr"</formula>
    </cfRule>
  </conditionalFormatting>
  <conditionalFormatting sqref="A2:A214">
    <cfRule type="expression" dxfId="10942" priority="1924">
      <formula>$AA2&gt;="a*"</formula>
    </cfRule>
  </conditionalFormatting>
  <conditionalFormatting sqref="A2:A38">
    <cfRule type="expression" dxfId="10941" priority="1923">
      <formula>LEFT($B2,5)="NeuNr"</formula>
    </cfRule>
  </conditionalFormatting>
  <conditionalFormatting sqref="A2:A3">
    <cfRule type="expression" dxfId="10940" priority="1922">
      <formula>LEFT($B2,5)="NeuNr"</formula>
    </cfRule>
  </conditionalFormatting>
  <conditionalFormatting sqref="A2:A3">
    <cfRule type="expression" dxfId="10939" priority="1921">
      <formula>LEFT($B2,5)="NeuNr"</formula>
    </cfRule>
  </conditionalFormatting>
  <conditionalFormatting sqref="B2:B3">
    <cfRule type="expression" dxfId="10938" priority="1920">
      <formula>LEFT($B2,5)="NeuNr"</formula>
    </cfRule>
  </conditionalFormatting>
  <conditionalFormatting sqref="B2:B9">
    <cfRule type="expression" dxfId="10937" priority="1919">
      <formula>LEFT($B2,5)="NeuNr"</formula>
    </cfRule>
  </conditionalFormatting>
  <conditionalFormatting sqref="B2:B3">
    <cfRule type="expression" dxfId="10936" priority="1918">
      <formula>LEFT($B2,5)="NeuNr"</formula>
    </cfRule>
  </conditionalFormatting>
  <conditionalFormatting sqref="B2:B3">
    <cfRule type="expression" dxfId="10935" priority="1917">
      <formula>LEFT($B2,5)="NeuNr"</formula>
    </cfRule>
  </conditionalFormatting>
  <conditionalFormatting sqref="D2:D9">
    <cfRule type="cellIs" dxfId="10934" priority="1910" operator="between">
      <formula>43100</formula>
      <formula>43450</formula>
    </cfRule>
  </conditionalFormatting>
  <conditionalFormatting sqref="E1:E1048576">
    <cfRule type="cellIs" dxfId="10933" priority="1909" operator="greaterThanOrEqual">
      <formula>"a"</formula>
    </cfRule>
  </conditionalFormatting>
  <conditionalFormatting sqref="E176 E171 E166 E156 E120 E118 E87 E72 E40">
    <cfRule type="cellIs" dxfId="10932" priority="1908" operator="between">
      <formula>43100</formula>
      <formula>43450</formula>
    </cfRule>
  </conditionalFormatting>
  <conditionalFormatting sqref="E2:E252">
    <cfRule type="containsText" dxfId="10931" priority="1907" operator="containsText" text="SZ">
      <formula>NOT(ISERROR(SEARCH("SZ",E2)))</formula>
    </cfRule>
  </conditionalFormatting>
  <conditionalFormatting sqref="A1:A1048576">
    <cfRule type="containsText" dxfId="10930" priority="1906" operator="containsText" text="NeuMtgld">
      <formula>NOT(ISERROR(SEARCH("NeuMtgld",A1)))</formula>
    </cfRule>
  </conditionalFormatting>
  <conditionalFormatting sqref="A2:A3">
    <cfRule type="expression" dxfId="10929" priority="1905">
      <formula>LEFT($B2,5)="NeuNr"</formula>
    </cfRule>
  </conditionalFormatting>
  <conditionalFormatting sqref="A2:A214">
    <cfRule type="expression" dxfId="10928" priority="1904">
      <formula>$AA2&gt;="a*"</formula>
    </cfRule>
  </conditionalFormatting>
  <conditionalFormatting sqref="A2:A38">
    <cfRule type="expression" dxfId="10927" priority="1903">
      <formula>LEFT($B2,5)="NeuNr"</formula>
    </cfRule>
  </conditionalFormatting>
  <conditionalFormatting sqref="A2:A3">
    <cfRule type="expression" dxfId="10926" priority="1902">
      <formula>LEFT($B2,5)="NeuNr"</formula>
    </cfRule>
  </conditionalFormatting>
  <conditionalFormatting sqref="A2:A3">
    <cfRule type="expression" dxfId="10925" priority="1901">
      <formula>LEFT($B2,5)="NeuNr"</formula>
    </cfRule>
  </conditionalFormatting>
  <conditionalFormatting sqref="B2:B3">
    <cfRule type="expression" dxfId="10924" priority="1900">
      <formula>LEFT($B2,5)="NeuNr"</formula>
    </cfRule>
  </conditionalFormatting>
  <conditionalFormatting sqref="B2:B9">
    <cfRule type="expression" dxfId="10923" priority="1899">
      <formula>LEFT($B2,5)="NeuNr"</formula>
    </cfRule>
  </conditionalFormatting>
  <conditionalFormatting sqref="B2:B3">
    <cfRule type="expression" dxfId="10922" priority="1898">
      <formula>LEFT($B2,5)="NeuNr"</formula>
    </cfRule>
  </conditionalFormatting>
  <conditionalFormatting sqref="B2:B3">
    <cfRule type="expression" dxfId="10921" priority="1897">
      <formula>LEFT($B2,5)="NeuNr"</formula>
    </cfRule>
  </conditionalFormatting>
  <conditionalFormatting sqref="D2:D9">
    <cfRule type="cellIs" dxfId="10920" priority="1890" operator="between">
      <formula>43100</formula>
      <formula>43450</formula>
    </cfRule>
  </conditionalFormatting>
  <conditionalFormatting sqref="E1:E1048576">
    <cfRule type="cellIs" dxfId="10919" priority="1889" operator="greaterThanOrEqual">
      <formula>"a"</formula>
    </cfRule>
  </conditionalFormatting>
  <conditionalFormatting sqref="E176 E171 E166 E156 E120 E118 E87 E72 E40">
    <cfRule type="cellIs" dxfId="10918" priority="1888" operator="between">
      <formula>43100</formula>
      <formula>43450</formula>
    </cfRule>
  </conditionalFormatting>
  <conditionalFormatting sqref="E2:E252">
    <cfRule type="containsText" dxfId="10917" priority="1887" operator="containsText" text="SZ">
      <formula>NOT(ISERROR(SEARCH("SZ",E2)))</formula>
    </cfRule>
  </conditionalFormatting>
  <conditionalFormatting sqref="A1:A1048576">
    <cfRule type="containsText" dxfId="10916" priority="1886" operator="containsText" text="NeuMtgld">
      <formula>NOT(ISERROR(SEARCH("NeuMtgld",A1)))</formula>
    </cfRule>
  </conditionalFormatting>
  <conditionalFormatting sqref="A2:A3">
    <cfRule type="expression" dxfId="10915" priority="1885">
      <formula>LEFT($B2,5)="NeuNr"</formula>
    </cfRule>
  </conditionalFormatting>
  <conditionalFormatting sqref="A2:A214">
    <cfRule type="expression" dxfId="10914" priority="1884">
      <formula>$AA2&gt;="a*"</formula>
    </cfRule>
  </conditionalFormatting>
  <conditionalFormatting sqref="A2:A38">
    <cfRule type="expression" dxfId="10913" priority="1883">
      <formula>LEFT($B2,5)="NeuNr"</formula>
    </cfRule>
  </conditionalFormatting>
  <conditionalFormatting sqref="A2:A3">
    <cfRule type="expression" dxfId="10912" priority="1882">
      <formula>LEFT($B2,5)="NeuNr"</formula>
    </cfRule>
  </conditionalFormatting>
  <conditionalFormatting sqref="A2:A3">
    <cfRule type="expression" dxfId="10911" priority="1881">
      <formula>LEFT($B2,5)="NeuNr"</formula>
    </cfRule>
  </conditionalFormatting>
  <conditionalFormatting sqref="B2:B3">
    <cfRule type="expression" dxfId="10910" priority="1880">
      <formula>LEFT($B2,5)="NeuNr"</formula>
    </cfRule>
  </conditionalFormatting>
  <conditionalFormatting sqref="B2:B9">
    <cfRule type="expression" dxfId="10909" priority="1879">
      <formula>LEFT($B2,5)="NeuNr"</formula>
    </cfRule>
  </conditionalFormatting>
  <conditionalFormatting sqref="B2:B3">
    <cfRule type="expression" dxfId="10908" priority="1878">
      <formula>LEFT($B2,5)="NeuNr"</formula>
    </cfRule>
  </conditionalFormatting>
  <conditionalFormatting sqref="B2:B3">
    <cfRule type="expression" dxfId="10907" priority="1877">
      <formula>LEFT($B2,5)="NeuNr"</formula>
    </cfRule>
  </conditionalFormatting>
  <conditionalFormatting sqref="D2:D9">
    <cfRule type="cellIs" dxfId="10906" priority="1870" operator="between">
      <formula>43100</formula>
      <formula>43450</formula>
    </cfRule>
  </conditionalFormatting>
  <conditionalFormatting sqref="E1:E1048576">
    <cfRule type="cellIs" dxfId="10905" priority="1869" operator="greaterThanOrEqual">
      <formula>"a"</formula>
    </cfRule>
  </conditionalFormatting>
  <conditionalFormatting sqref="E176 E171 E166 E156 E120 E118 E87 E72 E40">
    <cfRule type="cellIs" dxfId="10904" priority="1868" operator="between">
      <formula>43100</formula>
      <formula>43450</formula>
    </cfRule>
  </conditionalFormatting>
  <conditionalFormatting sqref="E2:E252">
    <cfRule type="containsText" dxfId="10903" priority="1867" operator="containsText" text="SZ">
      <formula>NOT(ISERROR(SEARCH("SZ",E2)))</formula>
    </cfRule>
  </conditionalFormatting>
  <conditionalFormatting sqref="A1:A1048576">
    <cfRule type="containsText" dxfId="10902" priority="1866" operator="containsText" text="NeuMtgld">
      <formula>NOT(ISERROR(SEARCH("NeuMtgld",A1)))</formula>
    </cfRule>
  </conditionalFormatting>
  <conditionalFormatting sqref="A2:A3">
    <cfRule type="expression" dxfId="10901" priority="1865">
      <formula>LEFT($B2,5)="NeuNr"</formula>
    </cfRule>
  </conditionalFormatting>
  <conditionalFormatting sqref="A2:A214">
    <cfRule type="expression" dxfId="10900" priority="1864">
      <formula>$AA2&gt;="a*"</formula>
    </cfRule>
  </conditionalFormatting>
  <conditionalFormatting sqref="A2:A38">
    <cfRule type="expression" dxfId="10899" priority="1863">
      <formula>LEFT($B2,5)="NeuNr"</formula>
    </cfRule>
  </conditionalFormatting>
  <conditionalFormatting sqref="A2:A3">
    <cfRule type="expression" dxfId="10898" priority="1862">
      <formula>LEFT($B2,5)="NeuNr"</formula>
    </cfRule>
  </conditionalFormatting>
  <conditionalFormatting sqref="A2:A3">
    <cfRule type="expression" dxfId="10897" priority="1861">
      <formula>LEFT($B2,5)="NeuNr"</formula>
    </cfRule>
  </conditionalFormatting>
  <conditionalFormatting sqref="B2:B3">
    <cfRule type="expression" dxfId="10896" priority="1860">
      <formula>LEFT($B2,5)="NeuNr"</formula>
    </cfRule>
  </conditionalFormatting>
  <conditionalFormatting sqref="B2:B9">
    <cfRule type="expression" dxfId="10895" priority="1859">
      <formula>LEFT($B2,5)="NeuNr"</formula>
    </cfRule>
  </conditionalFormatting>
  <conditionalFormatting sqref="B2:B3">
    <cfRule type="expression" dxfId="10894" priority="1858">
      <formula>LEFT($B2,5)="NeuNr"</formula>
    </cfRule>
  </conditionalFormatting>
  <conditionalFormatting sqref="B2:B3">
    <cfRule type="expression" dxfId="10893" priority="1857">
      <formula>LEFT($B2,5)="NeuNr"</formula>
    </cfRule>
  </conditionalFormatting>
  <conditionalFormatting sqref="D2:D9">
    <cfRule type="cellIs" dxfId="10892" priority="1850" operator="between">
      <formula>43100</formula>
      <formula>43450</formula>
    </cfRule>
  </conditionalFormatting>
  <conditionalFormatting sqref="E1:E1048576">
    <cfRule type="cellIs" dxfId="10891" priority="1849" operator="greaterThanOrEqual">
      <formula>"a"</formula>
    </cfRule>
  </conditionalFormatting>
  <conditionalFormatting sqref="E176 E171 E166 E156 E120 E118 E87 E72 E40">
    <cfRule type="cellIs" dxfId="10890" priority="1848" operator="between">
      <formula>43100</formula>
      <formula>43450</formula>
    </cfRule>
  </conditionalFormatting>
  <conditionalFormatting sqref="E2:E252">
    <cfRule type="containsText" dxfId="10889" priority="1847" operator="containsText" text="SZ">
      <formula>NOT(ISERROR(SEARCH("SZ",E2)))</formula>
    </cfRule>
  </conditionalFormatting>
  <conditionalFormatting sqref="A1:A1048576">
    <cfRule type="containsText" dxfId="10888" priority="1846" operator="containsText" text="NeuMtgld">
      <formula>NOT(ISERROR(SEARCH("NeuMtgld",A1)))</formula>
    </cfRule>
  </conditionalFormatting>
  <conditionalFormatting sqref="A2:A3">
    <cfRule type="expression" dxfId="10887" priority="1845">
      <formula>LEFT($B2,5)="NeuNr"</formula>
    </cfRule>
  </conditionalFormatting>
  <conditionalFormatting sqref="A2:A214">
    <cfRule type="expression" dxfId="10886" priority="1844">
      <formula>$AA2&gt;="a*"</formula>
    </cfRule>
  </conditionalFormatting>
  <conditionalFormatting sqref="A2:A38">
    <cfRule type="expression" dxfId="10885" priority="1843">
      <formula>LEFT($B2,5)="NeuNr"</formula>
    </cfRule>
  </conditionalFormatting>
  <conditionalFormatting sqref="A2:A3">
    <cfRule type="expression" dxfId="10884" priority="1842">
      <formula>LEFT($B2,5)="NeuNr"</formula>
    </cfRule>
  </conditionalFormatting>
  <conditionalFormatting sqref="A2:A3">
    <cfRule type="expression" dxfId="10883" priority="1841">
      <formula>LEFT($B2,5)="NeuNr"</formula>
    </cfRule>
  </conditionalFormatting>
  <conditionalFormatting sqref="B2:B3">
    <cfRule type="expression" dxfId="10882" priority="1840">
      <formula>LEFT($B2,5)="NeuNr"</formula>
    </cfRule>
  </conditionalFormatting>
  <conditionalFormatting sqref="B2:B9">
    <cfRule type="expression" dxfId="10881" priority="1839">
      <formula>LEFT($B2,5)="NeuNr"</formula>
    </cfRule>
  </conditionalFormatting>
  <conditionalFormatting sqref="B2:B3">
    <cfRule type="expression" dxfId="10880" priority="1838">
      <formula>LEFT($B2,5)="NeuNr"</formula>
    </cfRule>
  </conditionalFormatting>
  <conditionalFormatting sqref="B2:B3">
    <cfRule type="expression" dxfId="10879" priority="1837">
      <formula>LEFT($B2,5)="NeuNr"</formula>
    </cfRule>
  </conditionalFormatting>
  <conditionalFormatting sqref="D2:D9">
    <cfRule type="cellIs" dxfId="10878" priority="1830" operator="between">
      <formula>43100</formula>
      <formula>43450</formula>
    </cfRule>
  </conditionalFormatting>
  <conditionalFormatting sqref="E1:E1048576">
    <cfRule type="cellIs" dxfId="10877" priority="1829" operator="greaterThanOrEqual">
      <formula>"a"</formula>
    </cfRule>
  </conditionalFormatting>
  <conditionalFormatting sqref="E176 E171 E166 E156 E120 E118 E87 E72 E40">
    <cfRule type="cellIs" dxfId="10876" priority="1828" operator="between">
      <formula>43100</formula>
      <formula>43450</formula>
    </cfRule>
  </conditionalFormatting>
  <conditionalFormatting sqref="E2:E252">
    <cfRule type="containsText" dxfId="10875" priority="1827" operator="containsText" text="SZ">
      <formula>NOT(ISERROR(SEARCH("SZ",E2)))</formula>
    </cfRule>
  </conditionalFormatting>
  <conditionalFormatting sqref="A1:A1048576">
    <cfRule type="containsText" dxfId="10874" priority="1826" operator="containsText" text="NeuMtgld">
      <formula>NOT(ISERROR(SEARCH("NeuMtgld",A1)))</formula>
    </cfRule>
  </conditionalFormatting>
  <conditionalFormatting sqref="A2:A3">
    <cfRule type="expression" dxfId="10873" priority="1825">
      <formula>LEFT($B2,5)="NeuNr"</formula>
    </cfRule>
  </conditionalFormatting>
  <conditionalFormatting sqref="A2:A214">
    <cfRule type="expression" dxfId="10872" priority="1824">
      <formula>$AA2&gt;="a*"</formula>
    </cfRule>
  </conditionalFormatting>
  <conditionalFormatting sqref="A2:A38">
    <cfRule type="expression" dxfId="10871" priority="1823">
      <formula>LEFT($B2,5)="NeuNr"</formula>
    </cfRule>
  </conditionalFormatting>
  <conditionalFormatting sqref="A2:A3">
    <cfRule type="expression" dxfId="10870" priority="1822">
      <formula>LEFT($B2,5)="NeuNr"</formula>
    </cfRule>
  </conditionalFormatting>
  <conditionalFormatting sqref="A2:A3">
    <cfRule type="expression" dxfId="10869" priority="1821">
      <formula>LEFT($B2,5)="NeuNr"</formula>
    </cfRule>
  </conditionalFormatting>
  <conditionalFormatting sqref="B2:B3">
    <cfRule type="expression" dxfId="10868" priority="1820">
      <formula>LEFT($B2,5)="NeuNr"</formula>
    </cfRule>
  </conditionalFormatting>
  <conditionalFormatting sqref="B2:B9">
    <cfRule type="expression" dxfId="10867" priority="1819">
      <formula>LEFT($B2,5)="NeuNr"</formula>
    </cfRule>
  </conditionalFormatting>
  <conditionalFormatting sqref="B2:B3">
    <cfRule type="expression" dxfId="10866" priority="1818">
      <formula>LEFT($B2,5)="NeuNr"</formula>
    </cfRule>
  </conditionalFormatting>
  <conditionalFormatting sqref="B2:B3">
    <cfRule type="expression" dxfId="10865" priority="1817">
      <formula>LEFT($B2,5)="NeuNr"</formula>
    </cfRule>
  </conditionalFormatting>
  <conditionalFormatting sqref="D2:D9">
    <cfRule type="cellIs" dxfId="10864" priority="1810" operator="between">
      <formula>43100</formula>
      <formula>43450</formula>
    </cfRule>
  </conditionalFormatting>
  <conditionalFormatting sqref="E1:E1048576">
    <cfRule type="cellIs" dxfId="10863" priority="1809" operator="greaterThanOrEqual">
      <formula>"a"</formula>
    </cfRule>
  </conditionalFormatting>
  <conditionalFormatting sqref="E176 E171 E166 E156 E120 E118 E87 E72 E40">
    <cfRule type="cellIs" dxfId="10862" priority="1808" operator="between">
      <formula>43100</formula>
      <formula>43450</formula>
    </cfRule>
  </conditionalFormatting>
  <conditionalFormatting sqref="E2:E252">
    <cfRule type="containsText" dxfId="10861" priority="1807" operator="containsText" text="SZ">
      <formula>NOT(ISERROR(SEARCH("SZ",E2)))</formula>
    </cfRule>
  </conditionalFormatting>
  <conditionalFormatting sqref="A1:A1048576">
    <cfRule type="containsText" dxfId="10860" priority="1806" operator="containsText" text="NeuMtgld">
      <formula>NOT(ISERROR(SEARCH("NeuMtgld",A1)))</formula>
    </cfRule>
  </conditionalFormatting>
  <conditionalFormatting sqref="A2:A3">
    <cfRule type="expression" dxfId="10859" priority="1805">
      <formula>LEFT($B2,5)="NeuNr"</formula>
    </cfRule>
  </conditionalFormatting>
  <conditionalFormatting sqref="A2:A214">
    <cfRule type="expression" dxfId="10858" priority="1804">
      <formula>$AA2&gt;="a*"</formula>
    </cfRule>
  </conditionalFormatting>
  <conditionalFormatting sqref="A2:A38">
    <cfRule type="expression" dxfId="10857" priority="1803">
      <formula>LEFT($B2,5)="NeuNr"</formula>
    </cfRule>
  </conditionalFormatting>
  <conditionalFormatting sqref="A2:A3">
    <cfRule type="expression" dxfId="10856" priority="1802">
      <formula>LEFT($B2,5)="NeuNr"</formula>
    </cfRule>
  </conditionalFormatting>
  <conditionalFormatting sqref="A2:A3">
    <cfRule type="expression" dxfId="10855" priority="1801">
      <formula>LEFT($B2,5)="NeuNr"</formula>
    </cfRule>
  </conditionalFormatting>
  <conditionalFormatting sqref="B2:B3">
    <cfRule type="expression" dxfId="10854" priority="1800">
      <formula>LEFT($B2,5)="NeuNr"</formula>
    </cfRule>
  </conditionalFormatting>
  <conditionalFormatting sqref="B2:B9">
    <cfRule type="expression" dxfId="10853" priority="1799">
      <formula>LEFT($B2,5)="NeuNr"</formula>
    </cfRule>
  </conditionalFormatting>
  <conditionalFormatting sqref="B2:B3">
    <cfRule type="expression" dxfId="10852" priority="1798">
      <formula>LEFT($B2,5)="NeuNr"</formula>
    </cfRule>
  </conditionalFormatting>
  <conditionalFormatting sqref="B2:B3">
    <cfRule type="expression" dxfId="10851" priority="1797">
      <formula>LEFT($B2,5)="NeuNr"</formula>
    </cfRule>
  </conditionalFormatting>
  <conditionalFormatting sqref="D2:D9">
    <cfRule type="cellIs" dxfId="10850" priority="1790" operator="between">
      <formula>43100</formula>
      <formula>43450</formula>
    </cfRule>
  </conditionalFormatting>
  <conditionalFormatting sqref="E1:E1048576">
    <cfRule type="cellIs" dxfId="10849" priority="1789" operator="greaterThanOrEqual">
      <formula>"a"</formula>
    </cfRule>
  </conditionalFormatting>
  <conditionalFormatting sqref="E176 E171 E166 E156 E120 E118 E87 E72 E40">
    <cfRule type="cellIs" dxfId="10848" priority="1788" operator="between">
      <formula>43100</formula>
      <formula>43450</formula>
    </cfRule>
  </conditionalFormatting>
  <conditionalFormatting sqref="E2:E252">
    <cfRule type="containsText" dxfId="10847" priority="1787" operator="containsText" text="SZ">
      <formula>NOT(ISERROR(SEARCH("SZ",E2)))</formula>
    </cfRule>
  </conditionalFormatting>
  <conditionalFormatting sqref="A1:A1048576">
    <cfRule type="containsText" dxfId="10846" priority="1786" operator="containsText" text="NeuMtgld">
      <formula>NOT(ISERROR(SEARCH("NeuMtgld",A1)))</formula>
    </cfRule>
  </conditionalFormatting>
  <conditionalFormatting sqref="A2:A3">
    <cfRule type="expression" dxfId="10845" priority="1785">
      <formula>LEFT($B2,5)="NeuNr"</formula>
    </cfRule>
  </conditionalFormatting>
  <conditionalFormatting sqref="A2:A214">
    <cfRule type="expression" dxfId="10844" priority="1784">
      <formula>$AA2&gt;="a*"</formula>
    </cfRule>
  </conditionalFormatting>
  <conditionalFormatting sqref="A2:A38">
    <cfRule type="expression" dxfId="10843" priority="1783">
      <formula>LEFT($B2,5)="NeuNr"</formula>
    </cfRule>
  </conditionalFormatting>
  <conditionalFormatting sqref="A2:A3">
    <cfRule type="expression" dxfId="10842" priority="1782">
      <formula>LEFT($B2,5)="NeuNr"</formula>
    </cfRule>
  </conditionalFormatting>
  <conditionalFormatting sqref="A2:A3">
    <cfRule type="expression" dxfId="10841" priority="1781">
      <formula>LEFT($B2,5)="NeuNr"</formula>
    </cfRule>
  </conditionalFormatting>
  <conditionalFormatting sqref="B2:B3">
    <cfRule type="expression" dxfId="10840" priority="1780">
      <formula>LEFT($B2,5)="NeuNr"</formula>
    </cfRule>
  </conditionalFormatting>
  <conditionalFormatting sqref="B2:B9">
    <cfRule type="expression" dxfId="10839" priority="1779">
      <formula>LEFT($B2,5)="NeuNr"</formula>
    </cfRule>
  </conditionalFormatting>
  <conditionalFormatting sqref="B2:B3">
    <cfRule type="expression" dxfId="10838" priority="1778">
      <formula>LEFT($B2,5)="NeuNr"</formula>
    </cfRule>
  </conditionalFormatting>
  <conditionalFormatting sqref="B2:B3">
    <cfRule type="expression" dxfId="10837" priority="1777">
      <formula>LEFT($B2,5)="NeuNr"</formula>
    </cfRule>
  </conditionalFormatting>
  <conditionalFormatting sqref="D2:D9">
    <cfRule type="cellIs" dxfId="10836" priority="1770" operator="between">
      <formula>43100</formula>
      <formula>43450</formula>
    </cfRule>
  </conditionalFormatting>
  <conditionalFormatting sqref="E1:E1048576">
    <cfRule type="cellIs" dxfId="10835" priority="1769" operator="greaterThanOrEqual">
      <formula>"a"</formula>
    </cfRule>
  </conditionalFormatting>
  <conditionalFormatting sqref="E176 E171 E166 E156 E120 E118 E87 E72 E40">
    <cfRule type="cellIs" dxfId="10834" priority="1768" operator="between">
      <formula>43100</formula>
      <formula>43450</formula>
    </cfRule>
  </conditionalFormatting>
  <conditionalFormatting sqref="E2:E252">
    <cfRule type="containsText" dxfId="10833" priority="1767" operator="containsText" text="SZ">
      <formula>NOT(ISERROR(SEARCH("SZ",E2)))</formula>
    </cfRule>
  </conditionalFormatting>
  <conditionalFormatting sqref="A1:A1048576">
    <cfRule type="containsText" dxfId="10832" priority="1766" operator="containsText" text="NeuMtgld">
      <formula>NOT(ISERROR(SEARCH("NeuMtgld",A1)))</formula>
    </cfRule>
  </conditionalFormatting>
  <conditionalFormatting sqref="A2:A3">
    <cfRule type="expression" dxfId="10831" priority="1765">
      <formula>LEFT($B2,5)="NeuNr"</formula>
    </cfRule>
  </conditionalFormatting>
  <conditionalFormatting sqref="A2:A214">
    <cfRule type="expression" dxfId="10830" priority="1764">
      <formula>$AA2&gt;="a*"</formula>
    </cfRule>
  </conditionalFormatting>
  <conditionalFormatting sqref="A2:A38">
    <cfRule type="expression" dxfId="10829" priority="1763">
      <formula>LEFT($B2,5)="NeuNr"</formula>
    </cfRule>
  </conditionalFormatting>
  <conditionalFormatting sqref="A2:A3">
    <cfRule type="expression" dxfId="10828" priority="1762">
      <formula>LEFT($B2,5)="NeuNr"</formula>
    </cfRule>
  </conditionalFormatting>
  <conditionalFormatting sqref="A2:A3">
    <cfRule type="expression" dxfId="10827" priority="1761">
      <formula>LEFT($B2,5)="NeuNr"</formula>
    </cfRule>
  </conditionalFormatting>
  <conditionalFormatting sqref="B2:B3">
    <cfRule type="expression" dxfId="10826" priority="1760">
      <formula>LEFT($B2,5)="NeuNr"</formula>
    </cfRule>
  </conditionalFormatting>
  <conditionalFormatting sqref="B2:B9">
    <cfRule type="expression" dxfId="10825" priority="1759">
      <formula>LEFT($B2,5)="NeuNr"</formula>
    </cfRule>
  </conditionalFormatting>
  <conditionalFormatting sqref="B2:B3">
    <cfRule type="expression" dxfId="10824" priority="1758">
      <formula>LEFT($B2,5)="NeuNr"</formula>
    </cfRule>
  </conditionalFormatting>
  <conditionalFormatting sqref="B2:B3">
    <cfRule type="expression" dxfId="10823" priority="1757">
      <formula>LEFT($B2,5)="NeuNr"</formula>
    </cfRule>
  </conditionalFormatting>
  <conditionalFormatting sqref="D2:D9">
    <cfRule type="cellIs" dxfId="10822" priority="1750" operator="between">
      <formula>43100</formula>
      <formula>43450</formula>
    </cfRule>
  </conditionalFormatting>
  <conditionalFormatting sqref="E1:E1048576">
    <cfRule type="cellIs" dxfId="10821" priority="1749" operator="greaterThanOrEqual">
      <formula>"a"</formula>
    </cfRule>
  </conditionalFormatting>
  <conditionalFormatting sqref="E176 E171 E166 E156 E120 E118 E87 E72 E40">
    <cfRule type="cellIs" dxfId="10820" priority="1748" operator="between">
      <formula>43100</formula>
      <formula>43450</formula>
    </cfRule>
  </conditionalFormatting>
  <conditionalFormatting sqref="E2:E251">
    <cfRule type="containsText" dxfId="10819" priority="1747" operator="containsText" text="SZ">
      <formula>NOT(ISERROR(SEARCH("SZ",E2)))</formula>
    </cfRule>
  </conditionalFormatting>
  <conditionalFormatting sqref="A1:A1048576">
    <cfRule type="containsText" dxfId="10818" priority="1746" operator="containsText" text="NeuMtgld">
      <formula>NOT(ISERROR(SEARCH("NeuMtgld",A1)))</formula>
    </cfRule>
  </conditionalFormatting>
  <conditionalFormatting sqref="A2:A3">
    <cfRule type="expression" dxfId="10817" priority="1745">
      <formula>LEFT($B2,5)="NeuNr"</formula>
    </cfRule>
  </conditionalFormatting>
  <conditionalFormatting sqref="A2:A214">
    <cfRule type="expression" dxfId="10816" priority="1744">
      <formula>$AA2&gt;="a*"</formula>
    </cfRule>
  </conditionalFormatting>
  <conditionalFormatting sqref="A2:A38">
    <cfRule type="expression" dxfId="10815" priority="1743">
      <formula>LEFT($B2,5)="NeuNr"</formula>
    </cfRule>
  </conditionalFormatting>
  <conditionalFormatting sqref="A2:A3">
    <cfRule type="expression" dxfId="10814" priority="1742">
      <formula>LEFT($B2,5)="NeuNr"</formula>
    </cfRule>
  </conditionalFormatting>
  <conditionalFormatting sqref="A2:A3">
    <cfRule type="expression" dxfId="10813" priority="1741">
      <formula>LEFT($B2,5)="NeuNr"</formula>
    </cfRule>
  </conditionalFormatting>
  <conditionalFormatting sqref="B2:B3">
    <cfRule type="expression" dxfId="10812" priority="1740">
      <formula>LEFT($B2,5)="NeuNr"</formula>
    </cfRule>
  </conditionalFormatting>
  <conditionalFormatting sqref="B2:B9">
    <cfRule type="expression" dxfId="10811" priority="1739">
      <formula>LEFT($B2,5)="NeuNr"</formula>
    </cfRule>
  </conditionalFormatting>
  <conditionalFormatting sqref="B2:B3">
    <cfRule type="expression" dxfId="10810" priority="1738">
      <formula>LEFT($B2,5)="NeuNr"</formula>
    </cfRule>
  </conditionalFormatting>
  <conditionalFormatting sqref="B2:B3">
    <cfRule type="expression" dxfId="10809" priority="1737">
      <formula>LEFT($B2,5)="NeuNr"</formula>
    </cfRule>
  </conditionalFormatting>
  <conditionalFormatting sqref="D2:D9">
    <cfRule type="cellIs" dxfId="10808" priority="1730" operator="between">
      <formula>43100</formula>
      <formula>43450</formula>
    </cfRule>
  </conditionalFormatting>
  <conditionalFormatting sqref="E1:E1048576">
    <cfRule type="cellIs" dxfId="10807" priority="1729" operator="greaterThanOrEqual">
      <formula>"a"</formula>
    </cfRule>
  </conditionalFormatting>
  <conditionalFormatting sqref="E176 E171 E166 E156 E120 E118 E87 E72 E40">
    <cfRule type="cellIs" dxfId="10806" priority="1728" operator="between">
      <formula>43100</formula>
      <formula>43450</formula>
    </cfRule>
  </conditionalFormatting>
  <conditionalFormatting sqref="E2:E251">
    <cfRule type="containsText" dxfId="10805" priority="1727" operator="containsText" text="SZ">
      <formula>NOT(ISERROR(SEARCH("SZ",E2)))</formula>
    </cfRule>
  </conditionalFormatting>
  <conditionalFormatting sqref="A1:A1048576">
    <cfRule type="containsText" dxfId="10804" priority="1726" operator="containsText" text="NeuMtgld">
      <formula>NOT(ISERROR(SEARCH("NeuMtgld",A1)))</formula>
    </cfRule>
  </conditionalFormatting>
  <conditionalFormatting sqref="A2:A37">
    <cfRule type="expression" dxfId="10803" priority="1725">
      <formula>LEFT($B2,5)="NeuNr"</formula>
    </cfRule>
  </conditionalFormatting>
  <conditionalFormatting sqref="A2:A213">
    <cfRule type="expression" dxfId="10802" priority="1724">
      <formula>$AA2&gt;="a*"</formula>
    </cfRule>
  </conditionalFormatting>
  <conditionalFormatting sqref="A2:A3">
    <cfRule type="expression" dxfId="10801" priority="1723">
      <formula>LEFT($B2,5)="NeuNr"</formula>
    </cfRule>
  </conditionalFormatting>
  <conditionalFormatting sqref="A2:A3">
    <cfRule type="expression" dxfId="10800" priority="1722">
      <formula>LEFT($B2,5)="NeuNr"</formula>
    </cfRule>
  </conditionalFormatting>
  <conditionalFormatting sqref="B2:B9">
    <cfRule type="expression" dxfId="10799" priority="1721">
      <formula>LEFT($B2,5)="NeuNr"</formula>
    </cfRule>
  </conditionalFormatting>
  <conditionalFormatting sqref="B2:B3">
    <cfRule type="expression" dxfId="10798" priority="1720">
      <formula>LEFT($B2,5)="NeuNr"</formula>
    </cfRule>
  </conditionalFormatting>
  <conditionalFormatting sqref="B2:B3">
    <cfRule type="expression" dxfId="10797" priority="1719">
      <formula>LEFT($B2,5)="NeuNr"</formula>
    </cfRule>
  </conditionalFormatting>
  <conditionalFormatting sqref="D2:D9">
    <cfRule type="cellIs" dxfId="10796" priority="1712" operator="between">
      <formula>43100</formula>
      <formula>43450</formula>
    </cfRule>
  </conditionalFormatting>
  <conditionalFormatting sqref="E1:E1048576">
    <cfRule type="cellIs" dxfId="10795" priority="1711" operator="greaterThanOrEqual">
      <formula>"a"</formula>
    </cfRule>
  </conditionalFormatting>
  <conditionalFormatting sqref="E175 E170 E165 E155 E119 E117 E86 E71 E39">
    <cfRule type="cellIs" dxfId="10794" priority="1710" operator="between">
      <formula>43100</formula>
      <formula>43450</formula>
    </cfRule>
  </conditionalFormatting>
  <conditionalFormatting sqref="E2:E250">
    <cfRule type="containsText" dxfId="10793" priority="1709" operator="containsText" text="SZ">
      <formula>NOT(ISERROR(SEARCH("SZ",E2)))</formula>
    </cfRule>
  </conditionalFormatting>
  <conditionalFormatting sqref="A1:A1048576">
    <cfRule type="containsText" dxfId="10792" priority="1708" operator="containsText" text="NeuMtgld">
      <formula>NOT(ISERROR(SEARCH("NeuMtgld",A1)))</formula>
    </cfRule>
  </conditionalFormatting>
  <conditionalFormatting sqref="A2:A37">
    <cfRule type="expression" dxfId="10791" priority="1707">
      <formula>LEFT($B2,5)="NeuNr"</formula>
    </cfRule>
  </conditionalFormatting>
  <conditionalFormatting sqref="A2:A213">
    <cfRule type="expression" dxfId="10790" priority="1706">
      <formula>$AA2&gt;="a*"</formula>
    </cfRule>
  </conditionalFormatting>
  <conditionalFormatting sqref="A2:A3">
    <cfRule type="expression" dxfId="10789" priority="1705">
      <formula>LEFT($B2,5)="NeuNr"</formula>
    </cfRule>
  </conditionalFormatting>
  <conditionalFormatting sqref="A2:A3">
    <cfRule type="expression" dxfId="10788" priority="1704">
      <formula>LEFT($B2,5)="NeuNr"</formula>
    </cfRule>
  </conditionalFormatting>
  <conditionalFormatting sqref="B2:B9">
    <cfRule type="expression" dxfId="10787" priority="1703">
      <formula>LEFT($B2,5)="NeuNr"</formula>
    </cfRule>
  </conditionalFormatting>
  <conditionalFormatting sqref="B2:B3">
    <cfRule type="expression" dxfId="10786" priority="1702">
      <formula>LEFT($B2,5)="NeuNr"</formula>
    </cfRule>
  </conditionalFormatting>
  <conditionalFormatting sqref="B2:B3">
    <cfRule type="expression" dxfId="10785" priority="1701">
      <formula>LEFT($B2,5)="NeuNr"</formula>
    </cfRule>
  </conditionalFormatting>
  <conditionalFormatting sqref="D2:D9">
    <cfRule type="cellIs" dxfId="10784" priority="1694" operator="between">
      <formula>43100</formula>
      <formula>43450</formula>
    </cfRule>
  </conditionalFormatting>
  <conditionalFormatting sqref="E1:E1048576">
    <cfRule type="cellIs" dxfId="10783" priority="1693" operator="greaterThanOrEqual">
      <formula>"a"</formula>
    </cfRule>
  </conditionalFormatting>
  <conditionalFormatting sqref="E175 E170 E165 E155 E119 E117 E86 E71 E39">
    <cfRule type="cellIs" dxfId="10782" priority="1692" operator="between">
      <formula>43100</formula>
      <formula>43450</formula>
    </cfRule>
  </conditionalFormatting>
  <conditionalFormatting sqref="E2:E250">
    <cfRule type="containsText" dxfId="10781" priority="1691" operator="containsText" text="SZ">
      <formula>NOT(ISERROR(SEARCH("SZ",E2)))</formula>
    </cfRule>
  </conditionalFormatting>
  <conditionalFormatting sqref="A1:A1048576">
    <cfRule type="containsText" dxfId="10780" priority="1690" operator="containsText" text="NeuMtgld">
      <formula>NOT(ISERROR(SEARCH("NeuMtgld",A1)))</formula>
    </cfRule>
  </conditionalFormatting>
  <conditionalFormatting sqref="A2:A37">
    <cfRule type="expression" dxfId="10779" priority="1689">
      <formula>LEFT($B2,5)="NeuNr"</formula>
    </cfRule>
  </conditionalFormatting>
  <conditionalFormatting sqref="A2:A213">
    <cfRule type="expression" dxfId="10778" priority="1688">
      <formula>$AA2&gt;="a*"</formula>
    </cfRule>
  </conditionalFormatting>
  <conditionalFormatting sqref="A2:A3">
    <cfRule type="expression" dxfId="10777" priority="1687">
      <formula>LEFT($B2,5)="NeuNr"</formula>
    </cfRule>
  </conditionalFormatting>
  <conditionalFormatting sqref="A2:A3">
    <cfRule type="expression" dxfId="10776" priority="1686">
      <formula>LEFT($B2,5)="NeuNr"</formula>
    </cfRule>
  </conditionalFormatting>
  <conditionalFormatting sqref="B2:B9">
    <cfRule type="expression" dxfId="10775" priority="1685">
      <formula>LEFT($B2,5)="NeuNr"</formula>
    </cfRule>
  </conditionalFormatting>
  <conditionalFormatting sqref="B2:B3">
    <cfRule type="expression" dxfId="10774" priority="1684">
      <formula>LEFT($B2,5)="NeuNr"</formula>
    </cfRule>
  </conditionalFormatting>
  <conditionalFormatting sqref="B2:B3">
    <cfRule type="expression" dxfId="10773" priority="1683">
      <formula>LEFT($B2,5)="NeuNr"</formula>
    </cfRule>
  </conditionalFormatting>
  <conditionalFormatting sqref="D2:D9">
    <cfRule type="cellIs" dxfId="10772" priority="1676" operator="between">
      <formula>43100</formula>
      <formula>43450</formula>
    </cfRule>
  </conditionalFormatting>
  <conditionalFormatting sqref="E1:E1048576">
    <cfRule type="cellIs" dxfId="10771" priority="1675" operator="greaterThanOrEqual">
      <formula>"a"</formula>
    </cfRule>
  </conditionalFormatting>
  <conditionalFormatting sqref="E175 E170 E165 E155 E119 E117 E86 E71 E39">
    <cfRule type="cellIs" dxfId="10770" priority="1674" operator="between">
      <formula>43100</formula>
      <formula>43450</formula>
    </cfRule>
  </conditionalFormatting>
  <conditionalFormatting sqref="E2:E250">
    <cfRule type="containsText" dxfId="10769" priority="1673" operator="containsText" text="SZ">
      <formula>NOT(ISERROR(SEARCH("SZ",E2)))</formula>
    </cfRule>
  </conditionalFormatting>
  <conditionalFormatting sqref="A1:A1048576">
    <cfRule type="containsText" dxfId="10768" priority="1672" operator="containsText" text="NeuMtgld">
      <formula>NOT(ISERROR(SEARCH("NeuMtgld",A1)))</formula>
    </cfRule>
  </conditionalFormatting>
  <conditionalFormatting sqref="A2:A37">
    <cfRule type="expression" dxfId="10767" priority="1671">
      <formula>LEFT($B2,5)="NeuNr"</formula>
    </cfRule>
  </conditionalFormatting>
  <conditionalFormatting sqref="A2:A213">
    <cfRule type="expression" dxfId="10766" priority="1670">
      <formula>$AA2&gt;="a*"</formula>
    </cfRule>
  </conditionalFormatting>
  <conditionalFormatting sqref="A2:A3">
    <cfRule type="expression" dxfId="10765" priority="1669">
      <formula>LEFT($B2,5)="NeuNr"</formula>
    </cfRule>
  </conditionalFormatting>
  <conditionalFormatting sqref="A2:A3">
    <cfRule type="expression" dxfId="10764" priority="1668">
      <formula>LEFT($B2,5)="NeuNr"</formula>
    </cfRule>
  </conditionalFormatting>
  <conditionalFormatting sqref="B2:B9">
    <cfRule type="expression" dxfId="10763" priority="1667">
      <formula>LEFT($B2,5)="NeuNr"</formula>
    </cfRule>
  </conditionalFormatting>
  <conditionalFormatting sqref="B2:B3">
    <cfRule type="expression" dxfId="10762" priority="1666">
      <formula>LEFT($B2,5)="NeuNr"</formula>
    </cfRule>
  </conditionalFormatting>
  <conditionalFormatting sqref="B2:B3">
    <cfRule type="expression" dxfId="10761" priority="1665">
      <formula>LEFT($B2,5)="NeuNr"</formula>
    </cfRule>
  </conditionalFormatting>
  <conditionalFormatting sqref="D2:D9">
    <cfRule type="cellIs" dxfId="10760" priority="1658" operator="between">
      <formula>43100</formula>
      <formula>43450</formula>
    </cfRule>
  </conditionalFormatting>
  <conditionalFormatting sqref="E1:E1048576">
    <cfRule type="cellIs" dxfId="10759" priority="1657" operator="greaterThanOrEqual">
      <formula>"a"</formula>
    </cfRule>
  </conditionalFormatting>
  <conditionalFormatting sqref="E175 E170 E165 E155 E119 E117 E86 E71 E39">
    <cfRule type="cellIs" dxfId="10758" priority="1656" operator="between">
      <formula>43100</formula>
      <formula>43450</formula>
    </cfRule>
  </conditionalFormatting>
  <conditionalFormatting sqref="E2:E250">
    <cfRule type="containsText" dxfId="10757" priority="1655" operator="containsText" text="SZ">
      <formula>NOT(ISERROR(SEARCH("SZ",E2)))</formula>
    </cfRule>
  </conditionalFormatting>
  <conditionalFormatting sqref="A1:A1048576">
    <cfRule type="containsText" dxfId="10756" priority="1654" operator="containsText" text="NeuMtgld">
      <formula>NOT(ISERROR(SEARCH("NeuMtgld",A1)))</formula>
    </cfRule>
  </conditionalFormatting>
  <conditionalFormatting sqref="A2:A37">
    <cfRule type="expression" dxfId="10755" priority="1653">
      <formula>LEFT($B2,5)="NeuNr"</formula>
    </cfRule>
  </conditionalFormatting>
  <conditionalFormatting sqref="A2:A213">
    <cfRule type="expression" dxfId="10754" priority="1652">
      <formula>$AA2&gt;="a*"</formula>
    </cfRule>
  </conditionalFormatting>
  <conditionalFormatting sqref="A2:A3">
    <cfRule type="expression" dxfId="10753" priority="1651">
      <formula>LEFT($B2,5)="NeuNr"</formula>
    </cfRule>
  </conditionalFormatting>
  <conditionalFormatting sqref="A2:A3">
    <cfRule type="expression" dxfId="10752" priority="1650">
      <formula>LEFT($B2,5)="NeuNr"</formula>
    </cfRule>
  </conditionalFormatting>
  <conditionalFormatting sqref="B2:B9">
    <cfRule type="expression" dxfId="10751" priority="1649">
      <formula>LEFT($B2,5)="NeuNr"</formula>
    </cfRule>
  </conditionalFormatting>
  <conditionalFormatting sqref="B2:B3">
    <cfRule type="expression" dxfId="10750" priority="1648">
      <formula>LEFT($B2,5)="NeuNr"</formula>
    </cfRule>
  </conditionalFormatting>
  <conditionalFormatting sqref="B2:B3">
    <cfRule type="expression" dxfId="10749" priority="1647">
      <formula>LEFT($B2,5)="NeuNr"</formula>
    </cfRule>
  </conditionalFormatting>
  <conditionalFormatting sqref="D2:D9">
    <cfRule type="cellIs" dxfId="10748" priority="1640" operator="between">
      <formula>43100</formula>
      <formula>43450</formula>
    </cfRule>
  </conditionalFormatting>
  <conditionalFormatting sqref="E1:E1048576">
    <cfRule type="cellIs" dxfId="10747" priority="1639" operator="greaterThanOrEqual">
      <formula>"a"</formula>
    </cfRule>
  </conditionalFormatting>
  <conditionalFormatting sqref="E175 E170 E165 E155 E119 E117 E86 E71 E39">
    <cfRule type="cellIs" dxfId="10746" priority="1638" operator="between">
      <formula>43100</formula>
      <formula>43450</formula>
    </cfRule>
  </conditionalFormatting>
  <conditionalFormatting sqref="E2:E250">
    <cfRule type="containsText" dxfId="10745" priority="1637" operator="containsText" text="SZ">
      <formula>NOT(ISERROR(SEARCH("SZ",E2)))</formula>
    </cfRule>
  </conditionalFormatting>
  <conditionalFormatting sqref="A1:A1048576">
    <cfRule type="containsText" dxfId="10744" priority="1636" operator="containsText" text="NeuMtgld">
      <formula>NOT(ISERROR(SEARCH("NeuMtgld",A1)))</formula>
    </cfRule>
  </conditionalFormatting>
  <conditionalFormatting sqref="A2:A37">
    <cfRule type="expression" dxfId="10743" priority="1635">
      <formula>LEFT($B2,5)="NeuNr"</formula>
    </cfRule>
  </conditionalFormatting>
  <conditionalFormatting sqref="A2:A213">
    <cfRule type="expression" dxfId="10742" priority="1634">
      <formula>$AA2&gt;="a*"</formula>
    </cfRule>
  </conditionalFormatting>
  <conditionalFormatting sqref="A2:A3">
    <cfRule type="expression" dxfId="10741" priority="1633">
      <formula>LEFT($B2,5)="NeuNr"</formula>
    </cfRule>
  </conditionalFormatting>
  <conditionalFormatting sqref="A2:A3">
    <cfRule type="expression" dxfId="10740" priority="1632">
      <formula>LEFT($B2,5)="NeuNr"</formula>
    </cfRule>
  </conditionalFormatting>
  <conditionalFormatting sqref="B2:B9">
    <cfRule type="expression" dxfId="10739" priority="1631">
      <formula>LEFT($B2,5)="NeuNr"</formula>
    </cfRule>
  </conditionalFormatting>
  <conditionalFormatting sqref="B2:B3">
    <cfRule type="expression" dxfId="10738" priority="1630">
      <formula>LEFT($B2,5)="NeuNr"</formula>
    </cfRule>
  </conditionalFormatting>
  <conditionalFormatting sqref="B2:B3">
    <cfRule type="expression" dxfId="10737" priority="1629">
      <formula>LEFT($B2,5)="NeuNr"</formula>
    </cfRule>
  </conditionalFormatting>
  <conditionalFormatting sqref="D2:D9">
    <cfRule type="cellIs" dxfId="10736" priority="1622" operator="between">
      <formula>43100</formula>
      <formula>43450</formula>
    </cfRule>
  </conditionalFormatting>
  <conditionalFormatting sqref="E1:E1048576">
    <cfRule type="cellIs" dxfId="10735" priority="1621" operator="greaterThanOrEqual">
      <formula>"a"</formula>
    </cfRule>
  </conditionalFormatting>
  <conditionalFormatting sqref="E175 E170 E165 E155 E119 E117 E86 E71 E39">
    <cfRule type="cellIs" dxfId="10734" priority="1620" operator="between">
      <formula>43100</formula>
      <formula>43450</formula>
    </cfRule>
  </conditionalFormatting>
  <conditionalFormatting sqref="E2:E250">
    <cfRule type="containsText" dxfId="10733" priority="1619" operator="containsText" text="SZ">
      <formula>NOT(ISERROR(SEARCH("SZ",E2)))</formula>
    </cfRule>
  </conditionalFormatting>
  <conditionalFormatting sqref="A1:A1048576">
    <cfRule type="containsText" dxfId="10732" priority="1618" operator="containsText" text="NeuMtgld">
      <formula>NOT(ISERROR(SEARCH("NeuMtgld",A1)))</formula>
    </cfRule>
  </conditionalFormatting>
  <conditionalFormatting sqref="A2:A37">
    <cfRule type="expression" dxfId="10731" priority="1617">
      <formula>LEFT($B2,5)="NeuNr"</formula>
    </cfRule>
  </conditionalFormatting>
  <conditionalFormatting sqref="A2:A213">
    <cfRule type="expression" dxfId="10730" priority="1616">
      <formula>$AA2&gt;="a*"</formula>
    </cfRule>
  </conditionalFormatting>
  <conditionalFormatting sqref="A2:A3">
    <cfRule type="expression" dxfId="10729" priority="1615">
      <formula>LEFT($B2,5)="NeuNr"</formula>
    </cfRule>
  </conditionalFormatting>
  <conditionalFormatting sqref="A2:A3">
    <cfRule type="expression" dxfId="10728" priority="1614">
      <formula>LEFT($B2,5)="NeuNr"</formula>
    </cfRule>
  </conditionalFormatting>
  <conditionalFormatting sqref="B2:B9">
    <cfRule type="expression" dxfId="10727" priority="1613">
      <formula>LEFT($B2,5)="NeuNr"</formula>
    </cfRule>
  </conditionalFormatting>
  <conditionalFormatting sqref="B2:B3">
    <cfRule type="expression" dxfId="10726" priority="1612">
      <formula>LEFT($B2,5)="NeuNr"</formula>
    </cfRule>
  </conditionalFormatting>
  <conditionalFormatting sqref="B2:B3">
    <cfRule type="expression" dxfId="10725" priority="1611">
      <formula>LEFT($B2,5)="NeuNr"</formula>
    </cfRule>
  </conditionalFormatting>
  <conditionalFormatting sqref="D2:D9">
    <cfRule type="cellIs" dxfId="10724" priority="1604" operator="between">
      <formula>43100</formula>
      <formula>43450</formula>
    </cfRule>
  </conditionalFormatting>
  <conditionalFormatting sqref="E1:E1048576">
    <cfRule type="cellIs" dxfId="10723" priority="1603" operator="greaterThanOrEqual">
      <formula>"a"</formula>
    </cfRule>
  </conditionalFormatting>
  <conditionalFormatting sqref="E175 E170 E165 E155 E119 E117 E86 E71 E39">
    <cfRule type="cellIs" dxfId="10722" priority="1602" operator="between">
      <formula>43100</formula>
      <formula>43450</formula>
    </cfRule>
  </conditionalFormatting>
  <conditionalFormatting sqref="E2:E250">
    <cfRule type="containsText" dxfId="10721" priority="1601" operator="containsText" text="SZ">
      <formula>NOT(ISERROR(SEARCH("SZ",E2)))</formula>
    </cfRule>
  </conditionalFormatting>
  <conditionalFormatting sqref="A1:A1048576">
    <cfRule type="containsText" dxfId="10720" priority="1600" operator="containsText" text="NeuMtgld">
      <formula>NOT(ISERROR(SEARCH("NeuMtgld",A1)))</formula>
    </cfRule>
  </conditionalFormatting>
  <conditionalFormatting sqref="A2:A37">
    <cfRule type="expression" dxfId="10719" priority="1599">
      <formula>LEFT($B2,5)="NeuNr"</formula>
    </cfRule>
  </conditionalFormatting>
  <conditionalFormatting sqref="A2:A213">
    <cfRule type="expression" dxfId="10718" priority="1598">
      <formula>$AA2&gt;="a*"</formula>
    </cfRule>
  </conditionalFormatting>
  <conditionalFormatting sqref="A2:A3">
    <cfRule type="expression" dxfId="10717" priority="1597">
      <formula>LEFT($B2,5)="NeuNr"</formula>
    </cfRule>
  </conditionalFormatting>
  <conditionalFormatting sqref="A2:A3">
    <cfRule type="expression" dxfId="10716" priority="1596">
      <formula>LEFT($B2,5)="NeuNr"</formula>
    </cfRule>
  </conditionalFormatting>
  <conditionalFormatting sqref="B2:B9">
    <cfRule type="expression" dxfId="10715" priority="1595">
      <formula>LEFT($B2,5)="NeuNr"</formula>
    </cfRule>
  </conditionalFormatting>
  <conditionalFormatting sqref="B2:B3">
    <cfRule type="expression" dxfId="10714" priority="1594">
      <formula>LEFT($B2,5)="NeuNr"</formula>
    </cfRule>
  </conditionalFormatting>
  <conditionalFormatting sqref="B2:B3">
    <cfRule type="expression" dxfId="10713" priority="1593">
      <formula>LEFT($B2,5)="NeuNr"</formula>
    </cfRule>
  </conditionalFormatting>
  <conditionalFormatting sqref="D2:D9">
    <cfRule type="cellIs" dxfId="10712" priority="1586" operator="between">
      <formula>43100</formula>
      <formula>43450</formula>
    </cfRule>
  </conditionalFormatting>
  <conditionalFormatting sqref="E1:E1048576">
    <cfRule type="cellIs" dxfId="10711" priority="1585" operator="greaterThanOrEqual">
      <formula>"a"</formula>
    </cfRule>
  </conditionalFormatting>
  <conditionalFormatting sqref="E175 E170 E165 E155 E119 E117 E86 E71 E39">
    <cfRule type="cellIs" dxfId="10710" priority="1584" operator="between">
      <formula>43100</formula>
      <formula>43450</formula>
    </cfRule>
  </conditionalFormatting>
  <conditionalFormatting sqref="E2:E250">
    <cfRule type="containsText" dxfId="10709" priority="1583" operator="containsText" text="SZ">
      <formula>NOT(ISERROR(SEARCH("SZ",E2)))</formula>
    </cfRule>
  </conditionalFormatting>
  <conditionalFormatting sqref="A1:A1048576">
    <cfRule type="containsText" dxfId="10708" priority="1582" operator="containsText" text="NeuMtgld">
      <formula>NOT(ISERROR(SEARCH("NeuMtgld",A1)))</formula>
    </cfRule>
  </conditionalFormatting>
  <conditionalFormatting sqref="A2:A37">
    <cfRule type="expression" dxfId="10707" priority="1581">
      <formula>LEFT($B2,5)="NeuNr"</formula>
    </cfRule>
  </conditionalFormatting>
  <conditionalFormatting sqref="A2:A213">
    <cfRule type="expression" dxfId="10706" priority="1580">
      <formula>$AA2&gt;="a*"</formula>
    </cfRule>
  </conditionalFormatting>
  <conditionalFormatting sqref="A2:A3">
    <cfRule type="expression" dxfId="10705" priority="1579">
      <formula>LEFT($B2,5)="NeuNr"</formula>
    </cfRule>
  </conditionalFormatting>
  <conditionalFormatting sqref="A2:A3">
    <cfRule type="expression" dxfId="10704" priority="1578">
      <formula>LEFT($B2,5)="NeuNr"</formula>
    </cfRule>
  </conditionalFormatting>
  <conditionalFormatting sqref="B2:B9">
    <cfRule type="expression" dxfId="10703" priority="1577">
      <formula>LEFT($B2,5)="NeuNr"</formula>
    </cfRule>
  </conditionalFormatting>
  <conditionalFormatting sqref="B2:B3">
    <cfRule type="expression" dxfId="10702" priority="1576">
      <formula>LEFT($B2,5)="NeuNr"</formula>
    </cfRule>
  </conditionalFormatting>
  <conditionalFormatting sqref="B2:B3">
    <cfRule type="expression" dxfId="10701" priority="1575">
      <formula>LEFT($B2,5)="NeuNr"</formula>
    </cfRule>
  </conditionalFormatting>
  <conditionalFormatting sqref="D2:D9">
    <cfRule type="cellIs" dxfId="10700" priority="1568" operator="between">
      <formula>43100</formula>
      <formula>43450</formula>
    </cfRule>
  </conditionalFormatting>
  <conditionalFormatting sqref="E1:E1048576">
    <cfRule type="cellIs" dxfId="10699" priority="1567" operator="greaterThanOrEqual">
      <formula>"a"</formula>
    </cfRule>
  </conditionalFormatting>
  <conditionalFormatting sqref="E175 E170 E165 E155 E119 E117 E86 E71 E39">
    <cfRule type="cellIs" dxfId="10698" priority="1566" operator="between">
      <formula>43100</formula>
      <formula>43450</formula>
    </cfRule>
  </conditionalFormatting>
  <conditionalFormatting sqref="E2:E250">
    <cfRule type="containsText" dxfId="10697" priority="1565" operator="containsText" text="SZ">
      <formula>NOT(ISERROR(SEARCH("SZ",E2)))</formula>
    </cfRule>
  </conditionalFormatting>
  <conditionalFormatting sqref="A1:A1048576">
    <cfRule type="containsText" dxfId="10696" priority="1564" operator="containsText" text="NeuMtgld">
      <formula>NOT(ISERROR(SEARCH("NeuMtgld",A1)))</formula>
    </cfRule>
  </conditionalFormatting>
  <conditionalFormatting sqref="A2:A37">
    <cfRule type="expression" dxfId="10695" priority="1563">
      <formula>LEFT($B2,5)="NeuNr"</formula>
    </cfRule>
  </conditionalFormatting>
  <conditionalFormatting sqref="A2:A213">
    <cfRule type="expression" dxfId="10694" priority="1562">
      <formula>$AA2&gt;="a*"</formula>
    </cfRule>
  </conditionalFormatting>
  <conditionalFormatting sqref="A2:A3">
    <cfRule type="expression" dxfId="10693" priority="1561">
      <formula>LEFT($B2,5)="NeuNr"</formula>
    </cfRule>
  </conditionalFormatting>
  <conditionalFormatting sqref="A2:A3">
    <cfRule type="expression" dxfId="10692" priority="1560">
      <formula>LEFT($B2,5)="NeuNr"</formula>
    </cfRule>
  </conditionalFormatting>
  <conditionalFormatting sqref="B2:B9">
    <cfRule type="expression" dxfId="10691" priority="1559">
      <formula>LEFT($B2,5)="NeuNr"</formula>
    </cfRule>
  </conditionalFormatting>
  <conditionalFormatting sqref="B2:B3">
    <cfRule type="expression" dxfId="10690" priority="1558">
      <formula>LEFT($B2,5)="NeuNr"</formula>
    </cfRule>
  </conditionalFormatting>
  <conditionalFormatting sqref="B2:B3">
    <cfRule type="expression" dxfId="10689" priority="1557">
      <formula>LEFT($B2,5)="NeuNr"</formula>
    </cfRule>
  </conditionalFormatting>
  <conditionalFormatting sqref="D2:D9">
    <cfRule type="cellIs" dxfId="10688" priority="1550" operator="between">
      <formula>43100</formula>
      <formula>43450</formula>
    </cfRule>
  </conditionalFormatting>
  <conditionalFormatting sqref="E1:E1048576">
    <cfRule type="cellIs" dxfId="10687" priority="1549" operator="greaterThanOrEqual">
      <formula>"a"</formula>
    </cfRule>
  </conditionalFormatting>
  <conditionalFormatting sqref="E175 E170 E165 E155 E119 E117 E86 E71 E39">
    <cfRule type="cellIs" dxfId="10686" priority="1548" operator="between">
      <formula>43100</formula>
      <formula>43450</formula>
    </cfRule>
  </conditionalFormatting>
  <conditionalFormatting sqref="E2:E250">
    <cfRule type="containsText" dxfId="10685" priority="1547" operator="containsText" text="SZ">
      <formula>NOT(ISERROR(SEARCH("SZ",E2)))</formula>
    </cfRule>
  </conditionalFormatting>
  <conditionalFormatting sqref="A1:A1048576">
    <cfRule type="containsText" dxfId="10684" priority="1546" operator="containsText" text="NeuMtgld">
      <formula>NOT(ISERROR(SEARCH("NeuMtgld",A1)))</formula>
    </cfRule>
  </conditionalFormatting>
  <conditionalFormatting sqref="A2:A37">
    <cfRule type="expression" dxfId="10683" priority="1545">
      <formula>LEFT($B2,5)="NeuNr"</formula>
    </cfRule>
  </conditionalFormatting>
  <conditionalFormatting sqref="A2:A213">
    <cfRule type="expression" dxfId="10682" priority="1544">
      <formula>$AA2&gt;="a*"</formula>
    </cfRule>
  </conditionalFormatting>
  <conditionalFormatting sqref="A2:A3">
    <cfRule type="expression" dxfId="10681" priority="1543">
      <formula>LEFT($B2,5)="NeuNr"</formula>
    </cfRule>
  </conditionalFormatting>
  <conditionalFormatting sqref="A2:A3">
    <cfRule type="expression" dxfId="10680" priority="1542">
      <formula>LEFT($B2,5)="NeuNr"</formula>
    </cfRule>
  </conditionalFormatting>
  <conditionalFormatting sqref="B2:B9">
    <cfRule type="expression" dxfId="10679" priority="1541">
      <formula>LEFT($B2,5)="NeuNr"</formula>
    </cfRule>
  </conditionalFormatting>
  <conditionalFormatting sqref="B2:B3">
    <cfRule type="expression" dxfId="10678" priority="1540">
      <formula>LEFT($B2,5)="NeuNr"</formula>
    </cfRule>
  </conditionalFormatting>
  <conditionalFormatting sqref="B2:B3">
    <cfRule type="expression" dxfId="10677" priority="1539">
      <formula>LEFT($B2,5)="NeuNr"</formula>
    </cfRule>
  </conditionalFormatting>
  <conditionalFormatting sqref="D2:D9">
    <cfRule type="cellIs" dxfId="10676" priority="1532" operator="between">
      <formula>43100</formula>
      <formula>43450</formula>
    </cfRule>
  </conditionalFormatting>
  <conditionalFormatting sqref="E1:E1048576">
    <cfRule type="cellIs" dxfId="10675" priority="1531" operator="greaterThanOrEqual">
      <formula>"a"</formula>
    </cfRule>
  </conditionalFormatting>
  <conditionalFormatting sqref="E175 E170 E165 E155 E119 E117 E86 E71 E39">
    <cfRule type="cellIs" dxfId="10674" priority="1530" operator="between">
      <formula>43100</formula>
      <formula>43450</formula>
    </cfRule>
  </conditionalFormatting>
  <conditionalFormatting sqref="E2:E250">
    <cfRule type="containsText" dxfId="10673" priority="1529" operator="containsText" text="SZ">
      <formula>NOT(ISERROR(SEARCH("SZ",E2)))</formula>
    </cfRule>
  </conditionalFormatting>
  <conditionalFormatting sqref="A1:A1048576">
    <cfRule type="containsText" dxfId="10672" priority="1528" operator="containsText" text="NeuMtgld">
      <formula>NOT(ISERROR(SEARCH("NeuMtgld",A1)))</formula>
    </cfRule>
  </conditionalFormatting>
  <conditionalFormatting sqref="A2:A37">
    <cfRule type="expression" dxfId="10671" priority="1527">
      <formula>LEFT($B2,5)="NeuNr"</formula>
    </cfRule>
  </conditionalFormatting>
  <conditionalFormatting sqref="A2:A213">
    <cfRule type="expression" dxfId="10670" priority="1526">
      <formula>$AA2&gt;="a*"</formula>
    </cfRule>
  </conditionalFormatting>
  <conditionalFormatting sqref="A2:A3">
    <cfRule type="expression" dxfId="10669" priority="1525">
      <formula>LEFT($B2,5)="NeuNr"</formula>
    </cfRule>
  </conditionalFormatting>
  <conditionalFormatting sqref="A2:A3">
    <cfRule type="expression" dxfId="10668" priority="1524">
      <formula>LEFT($B2,5)="NeuNr"</formula>
    </cfRule>
  </conditionalFormatting>
  <conditionalFormatting sqref="B2:B9">
    <cfRule type="expression" dxfId="10667" priority="1523">
      <formula>LEFT($B2,5)="NeuNr"</formula>
    </cfRule>
  </conditionalFormatting>
  <conditionalFormatting sqref="B2:B3">
    <cfRule type="expression" dxfId="10666" priority="1522">
      <formula>LEFT($B2,5)="NeuNr"</formula>
    </cfRule>
  </conditionalFormatting>
  <conditionalFormatting sqref="B2:B3">
    <cfRule type="expression" dxfId="10665" priority="1521">
      <formula>LEFT($B2,5)="NeuNr"</formula>
    </cfRule>
  </conditionalFormatting>
  <conditionalFormatting sqref="D2:D9">
    <cfRule type="cellIs" dxfId="10664" priority="1514" operator="between">
      <formula>43100</formula>
      <formula>43450</formula>
    </cfRule>
  </conditionalFormatting>
  <conditionalFormatting sqref="E1:E1048576">
    <cfRule type="cellIs" dxfId="10663" priority="1513" operator="greaterThanOrEqual">
      <formula>"a"</formula>
    </cfRule>
  </conditionalFormatting>
  <conditionalFormatting sqref="E175 E170 E165 E155 E119 E117 E86 E71 E39">
    <cfRule type="cellIs" dxfId="10662" priority="1512" operator="between">
      <formula>43100</formula>
      <formula>43450</formula>
    </cfRule>
  </conditionalFormatting>
  <conditionalFormatting sqref="E2:E250">
    <cfRule type="containsText" dxfId="10661" priority="1511" operator="containsText" text="SZ">
      <formula>NOT(ISERROR(SEARCH("SZ",E2)))</formula>
    </cfRule>
  </conditionalFormatting>
  <conditionalFormatting sqref="A1:A1048576">
    <cfRule type="containsText" dxfId="10660" priority="1510" operator="containsText" text="NeuMtgld">
      <formula>NOT(ISERROR(SEARCH("NeuMtgld",A1)))</formula>
    </cfRule>
  </conditionalFormatting>
  <conditionalFormatting sqref="A2:A37">
    <cfRule type="expression" dxfId="10659" priority="1509">
      <formula>LEFT($B2,5)="NeuNr"</formula>
    </cfRule>
  </conditionalFormatting>
  <conditionalFormatting sqref="A2:A213">
    <cfRule type="expression" dxfId="10658" priority="1508">
      <formula>$AA2&gt;="a*"</formula>
    </cfRule>
  </conditionalFormatting>
  <conditionalFormatting sqref="A2:A3">
    <cfRule type="expression" dxfId="10657" priority="1507">
      <formula>LEFT($B2,5)="NeuNr"</formula>
    </cfRule>
  </conditionalFormatting>
  <conditionalFormatting sqref="A2:A3">
    <cfRule type="expression" dxfId="10656" priority="1506">
      <formula>LEFT($B2,5)="NeuNr"</formula>
    </cfRule>
  </conditionalFormatting>
  <conditionalFormatting sqref="B2:B9">
    <cfRule type="expression" dxfId="10655" priority="1505">
      <formula>LEFT($B2,5)="NeuNr"</formula>
    </cfRule>
  </conditionalFormatting>
  <conditionalFormatting sqref="B2:B3">
    <cfRule type="expression" dxfId="10654" priority="1504">
      <formula>LEFT($B2,5)="NeuNr"</formula>
    </cfRule>
  </conditionalFormatting>
  <conditionalFormatting sqref="B2:B3">
    <cfRule type="expression" dxfId="10653" priority="1503">
      <formula>LEFT($B2,5)="NeuNr"</formula>
    </cfRule>
  </conditionalFormatting>
  <conditionalFormatting sqref="D2:D9">
    <cfRule type="cellIs" dxfId="10652" priority="1496" operator="between">
      <formula>43100</formula>
      <formula>43450</formula>
    </cfRule>
  </conditionalFormatting>
  <conditionalFormatting sqref="E1:E1048576">
    <cfRule type="cellIs" dxfId="10651" priority="1495" operator="greaterThanOrEqual">
      <formula>"a"</formula>
    </cfRule>
  </conditionalFormatting>
  <conditionalFormatting sqref="E175 E170 E165 E155 E119 E117 E86 E71 E39">
    <cfRule type="cellIs" dxfId="10650" priority="1494" operator="between">
      <formula>43100</formula>
      <formula>43450</formula>
    </cfRule>
  </conditionalFormatting>
  <conditionalFormatting sqref="E2:E250">
    <cfRule type="containsText" dxfId="10649" priority="1493" operator="containsText" text="SZ">
      <formula>NOT(ISERROR(SEARCH("SZ",E2)))</formula>
    </cfRule>
  </conditionalFormatting>
  <conditionalFormatting sqref="A1:A1048576">
    <cfRule type="containsText" dxfId="10648" priority="1492" operator="containsText" text="NeuMtgld">
      <formula>NOT(ISERROR(SEARCH("NeuMtgld",A1)))</formula>
    </cfRule>
  </conditionalFormatting>
  <conditionalFormatting sqref="A2:A37">
    <cfRule type="expression" dxfId="10647" priority="1491">
      <formula>LEFT($B2,5)="NeuNr"</formula>
    </cfRule>
  </conditionalFormatting>
  <conditionalFormatting sqref="A2:A213">
    <cfRule type="expression" dxfId="10646" priority="1490">
      <formula>$AA2&gt;="a*"</formula>
    </cfRule>
  </conditionalFormatting>
  <conditionalFormatting sqref="A2:A3">
    <cfRule type="expression" dxfId="10645" priority="1489">
      <formula>LEFT($B2,5)="NeuNr"</formula>
    </cfRule>
  </conditionalFormatting>
  <conditionalFormatting sqref="A2:A3">
    <cfRule type="expression" dxfId="10644" priority="1488">
      <formula>LEFT($B2,5)="NeuNr"</formula>
    </cfRule>
  </conditionalFormatting>
  <conditionalFormatting sqref="B2:B9">
    <cfRule type="expression" dxfId="10643" priority="1487">
      <formula>LEFT($B2,5)="NeuNr"</formula>
    </cfRule>
  </conditionalFormatting>
  <conditionalFormatting sqref="B2:B3">
    <cfRule type="expression" dxfId="10642" priority="1486">
      <formula>LEFT($B2,5)="NeuNr"</formula>
    </cfRule>
  </conditionalFormatting>
  <conditionalFormatting sqref="B2:B3">
    <cfRule type="expression" dxfId="10641" priority="1485">
      <formula>LEFT($B2,5)="NeuNr"</formula>
    </cfRule>
  </conditionalFormatting>
  <conditionalFormatting sqref="D2:D9">
    <cfRule type="cellIs" dxfId="10640" priority="1478" operator="between">
      <formula>43100</formula>
      <formula>43450</formula>
    </cfRule>
  </conditionalFormatting>
  <conditionalFormatting sqref="E1:E1048576">
    <cfRule type="cellIs" dxfId="10639" priority="1477" operator="greaterThanOrEqual">
      <formula>"a"</formula>
    </cfRule>
  </conditionalFormatting>
  <conditionalFormatting sqref="E175 E170 E165 E155 E119 E117 E86 E71 E39">
    <cfRule type="cellIs" dxfId="10638" priority="1476" operator="between">
      <formula>43100</formula>
      <formula>43450</formula>
    </cfRule>
  </conditionalFormatting>
  <conditionalFormatting sqref="E2:E250">
    <cfRule type="containsText" dxfId="10637" priority="1475" operator="containsText" text="SZ">
      <formula>NOT(ISERROR(SEARCH("SZ",E2)))</formula>
    </cfRule>
  </conditionalFormatting>
  <conditionalFormatting sqref="A1:A1048576">
    <cfRule type="containsText" dxfId="10636" priority="1474" operator="containsText" text="NeuMtgld">
      <formula>NOT(ISERROR(SEARCH("NeuMtgld",A1)))</formula>
    </cfRule>
  </conditionalFormatting>
  <conditionalFormatting sqref="A2:A37">
    <cfRule type="expression" dxfId="10635" priority="1473">
      <formula>LEFT($B2,5)="NeuNr"</formula>
    </cfRule>
  </conditionalFormatting>
  <conditionalFormatting sqref="A2:A213">
    <cfRule type="expression" dxfId="10634" priority="1472">
      <formula>$AA2&gt;="a*"</formula>
    </cfRule>
  </conditionalFormatting>
  <conditionalFormatting sqref="A2:A3">
    <cfRule type="expression" dxfId="10633" priority="1471">
      <formula>LEFT($B2,5)="NeuNr"</formula>
    </cfRule>
  </conditionalFormatting>
  <conditionalFormatting sqref="A2:A3">
    <cfRule type="expression" dxfId="10632" priority="1470">
      <formula>LEFT($B2,5)="NeuNr"</formula>
    </cfRule>
  </conditionalFormatting>
  <conditionalFormatting sqref="B2:B9">
    <cfRule type="expression" dxfId="10631" priority="1469">
      <formula>LEFT($B2,5)="NeuNr"</formula>
    </cfRule>
  </conditionalFormatting>
  <conditionalFormatting sqref="B2:B3">
    <cfRule type="expression" dxfId="10630" priority="1468">
      <formula>LEFT($B2,5)="NeuNr"</formula>
    </cfRule>
  </conditionalFormatting>
  <conditionalFormatting sqref="B2:B3">
    <cfRule type="expression" dxfId="10629" priority="1467">
      <formula>LEFT($B2,5)="NeuNr"</formula>
    </cfRule>
  </conditionalFormatting>
  <conditionalFormatting sqref="D2:D9">
    <cfRule type="cellIs" dxfId="10628" priority="1460" operator="between">
      <formula>43100</formula>
      <formula>43450</formula>
    </cfRule>
  </conditionalFormatting>
  <conditionalFormatting sqref="E1:E1048576">
    <cfRule type="cellIs" dxfId="10627" priority="1459" operator="greaterThanOrEqual">
      <formula>"a"</formula>
    </cfRule>
  </conditionalFormatting>
  <conditionalFormatting sqref="E175 E170 E165 E155 E119 E117 E86 E71 E39">
    <cfRule type="cellIs" dxfId="10626" priority="1458" operator="between">
      <formula>43100</formula>
      <formula>43450</formula>
    </cfRule>
  </conditionalFormatting>
  <conditionalFormatting sqref="E2:E250">
    <cfRule type="containsText" dxfId="10625" priority="1457" operator="containsText" text="SZ">
      <formula>NOT(ISERROR(SEARCH("SZ",E2)))</formula>
    </cfRule>
  </conditionalFormatting>
  <conditionalFormatting sqref="A1:A1048576">
    <cfRule type="containsText" dxfId="10624" priority="1456" operator="containsText" text="NeuMtgld">
      <formula>NOT(ISERROR(SEARCH("NeuMtgld",A1)))</formula>
    </cfRule>
  </conditionalFormatting>
  <conditionalFormatting sqref="A2:A37">
    <cfRule type="expression" dxfId="10623" priority="1455">
      <formula>LEFT($B2,5)="NeuNr"</formula>
    </cfRule>
  </conditionalFormatting>
  <conditionalFormatting sqref="A2:A213">
    <cfRule type="expression" dxfId="10622" priority="1454">
      <formula>$AA2&gt;="a*"</formula>
    </cfRule>
  </conditionalFormatting>
  <conditionalFormatting sqref="A2:A3">
    <cfRule type="expression" dxfId="10621" priority="1453">
      <formula>LEFT($B2,5)="NeuNr"</formula>
    </cfRule>
  </conditionalFormatting>
  <conditionalFormatting sqref="A2:A3">
    <cfRule type="expression" dxfId="10620" priority="1452">
      <formula>LEFT($B2,5)="NeuNr"</formula>
    </cfRule>
  </conditionalFormatting>
  <conditionalFormatting sqref="B2:B9">
    <cfRule type="expression" dxfId="10619" priority="1451">
      <formula>LEFT($B2,5)="NeuNr"</formula>
    </cfRule>
  </conditionalFormatting>
  <conditionalFormatting sqref="B2:B3">
    <cfRule type="expression" dxfId="10618" priority="1450">
      <formula>LEFT($B2,5)="NeuNr"</formula>
    </cfRule>
  </conditionalFormatting>
  <conditionalFormatting sqref="B2:B3">
    <cfRule type="expression" dxfId="10617" priority="1449">
      <formula>LEFT($B2,5)="NeuNr"</formula>
    </cfRule>
  </conditionalFormatting>
  <conditionalFormatting sqref="D2:D9">
    <cfRule type="cellIs" dxfId="10616" priority="1442" operator="between">
      <formula>43100</formula>
      <formula>43450</formula>
    </cfRule>
  </conditionalFormatting>
  <conditionalFormatting sqref="E1:E1048576">
    <cfRule type="cellIs" dxfId="10615" priority="1441" operator="greaterThanOrEqual">
      <formula>"a"</formula>
    </cfRule>
  </conditionalFormatting>
  <conditionalFormatting sqref="E175 E170 E165 E155 E119 E117 E86 E71 E39">
    <cfRule type="cellIs" dxfId="10614" priority="1440" operator="between">
      <formula>43100</formula>
      <formula>43450</formula>
    </cfRule>
  </conditionalFormatting>
  <conditionalFormatting sqref="E2:E250">
    <cfRule type="containsText" dxfId="10613" priority="1439" operator="containsText" text="SZ">
      <formula>NOT(ISERROR(SEARCH("SZ",E2)))</formula>
    </cfRule>
  </conditionalFormatting>
  <conditionalFormatting sqref="A1:A1048576">
    <cfRule type="containsText" dxfId="10612" priority="1438" operator="containsText" text="NeuMtgld">
      <formula>NOT(ISERROR(SEARCH("NeuMtgld",A1)))</formula>
    </cfRule>
  </conditionalFormatting>
  <conditionalFormatting sqref="A2:A37">
    <cfRule type="expression" dxfId="10611" priority="1437">
      <formula>LEFT($B2,5)="NeuNr"</formula>
    </cfRule>
  </conditionalFormatting>
  <conditionalFormatting sqref="A2:A213">
    <cfRule type="expression" dxfId="10610" priority="1436">
      <formula>$AA2&gt;="a*"</formula>
    </cfRule>
  </conditionalFormatting>
  <conditionalFormatting sqref="A2:A3">
    <cfRule type="expression" dxfId="10609" priority="1435">
      <formula>LEFT($B2,5)="NeuNr"</formula>
    </cfRule>
  </conditionalFormatting>
  <conditionalFormatting sqref="A2:A3">
    <cfRule type="expression" dxfId="10608" priority="1434">
      <formula>LEFT($B2,5)="NeuNr"</formula>
    </cfRule>
  </conditionalFormatting>
  <conditionalFormatting sqref="B2:B9">
    <cfRule type="expression" dxfId="10607" priority="1433">
      <formula>LEFT($B2,5)="NeuNr"</formula>
    </cfRule>
  </conditionalFormatting>
  <conditionalFormatting sqref="B2:B3">
    <cfRule type="expression" dxfId="10606" priority="1432">
      <formula>LEFT($B2,5)="NeuNr"</formula>
    </cfRule>
  </conditionalFormatting>
  <conditionalFormatting sqref="B2:B3">
    <cfRule type="expression" dxfId="10605" priority="1431">
      <formula>LEFT($B2,5)="NeuNr"</formula>
    </cfRule>
  </conditionalFormatting>
  <conditionalFormatting sqref="D2:D9">
    <cfRule type="cellIs" dxfId="10604" priority="1424" operator="between">
      <formula>43100</formula>
      <formula>43450</formula>
    </cfRule>
  </conditionalFormatting>
  <conditionalFormatting sqref="E1:E1048576">
    <cfRule type="cellIs" dxfId="10603" priority="1423" operator="greaterThanOrEqual">
      <formula>"a"</formula>
    </cfRule>
  </conditionalFormatting>
  <conditionalFormatting sqref="E175 E170 E165 E155 E119 E117 E86 E71 E39">
    <cfRule type="cellIs" dxfId="10602" priority="1422" operator="between">
      <formula>43100</formula>
      <formula>43450</formula>
    </cfRule>
  </conditionalFormatting>
  <conditionalFormatting sqref="E2:E250">
    <cfRule type="containsText" dxfId="10601" priority="1421" operator="containsText" text="SZ">
      <formula>NOT(ISERROR(SEARCH("SZ",E2)))</formula>
    </cfRule>
  </conditionalFormatting>
  <conditionalFormatting sqref="A1:A1048576">
    <cfRule type="containsText" dxfId="10600" priority="1420" operator="containsText" text="NeuMtgld">
      <formula>NOT(ISERROR(SEARCH("NeuMtgld",A1)))</formula>
    </cfRule>
  </conditionalFormatting>
  <conditionalFormatting sqref="A2:A36">
    <cfRule type="expression" dxfId="10599" priority="1419">
      <formula>LEFT($B2,5)="NeuNr"</formula>
    </cfRule>
  </conditionalFormatting>
  <conditionalFormatting sqref="A2:A212">
    <cfRule type="expression" dxfId="10598" priority="1418">
      <formula>$AA2&gt;="a*"</formula>
    </cfRule>
  </conditionalFormatting>
  <conditionalFormatting sqref="B2:B9">
    <cfRule type="expression" dxfId="10597" priority="1417">
      <formula>LEFT($B2,5)="NeuNr"</formula>
    </cfRule>
  </conditionalFormatting>
  <conditionalFormatting sqref="D2:D9">
    <cfRule type="cellIs" dxfId="10596" priority="1410" operator="between">
      <formula>43100</formula>
      <formula>43450</formula>
    </cfRule>
  </conditionalFormatting>
  <conditionalFormatting sqref="E1:E1048576">
    <cfRule type="cellIs" dxfId="10595" priority="1409" operator="greaterThanOrEqual">
      <formula>"a"</formula>
    </cfRule>
  </conditionalFormatting>
  <conditionalFormatting sqref="E174 E169 E164 E154 E118 E116 E85 E70 E38">
    <cfRule type="cellIs" dxfId="10594" priority="1408" operator="between">
      <formula>43100</formula>
      <formula>43450</formula>
    </cfRule>
  </conditionalFormatting>
  <conditionalFormatting sqref="E2:E249">
    <cfRule type="containsText" dxfId="10593" priority="1407" operator="containsText" text="SZ">
      <formula>NOT(ISERROR(SEARCH("SZ",E2)))</formula>
    </cfRule>
  </conditionalFormatting>
  <conditionalFormatting sqref="A1:A1048576">
    <cfRule type="containsText" dxfId="10592" priority="1406" operator="containsText" text="NeuMtgld">
      <formula>NOT(ISERROR(SEARCH("NeuMtgld",A1)))</formula>
    </cfRule>
  </conditionalFormatting>
  <conditionalFormatting sqref="A2:A36">
    <cfRule type="expression" dxfId="10591" priority="1405">
      <formula>LEFT($B2,5)="NeuNr"</formula>
    </cfRule>
  </conditionalFormatting>
  <conditionalFormatting sqref="A2:A212">
    <cfRule type="expression" dxfId="10590" priority="1404">
      <formula>$AA2&gt;="a*"</formula>
    </cfRule>
  </conditionalFormatting>
  <conditionalFormatting sqref="B2:B9">
    <cfRule type="expression" dxfId="10589" priority="1403">
      <formula>LEFT($B2,5)="NeuNr"</formula>
    </cfRule>
  </conditionalFormatting>
  <conditionalFormatting sqref="D2:D9">
    <cfRule type="cellIs" dxfId="10588" priority="1396" operator="between">
      <formula>43100</formula>
      <formula>43450</formula>
    </cfRule>
  </conditionalFormatting>
  <conditionalFormatting sqref="E1:E1048576">
    <cfRule type="cellIs" dxfId="10587" priority="1395" operator="greaterThanOrEqual">
      <formula>"a"</formula>
    </cfRule>
  </conditionalFormatting>
  <conditionalFormatting sqref="E174 E169 E164 E154 E118 E116 E85 E70 E38">
    <cfRule type="cellIs" dxfId="10586" priority="1394" operator="between">
      <formula>43100</formula>
      <formula>43450</formula>
    </cfRule>
  </conditionalFormatting>
  <conditionalFormatting sqref="E2:E249">
    <cfRule type="containsText" dxfId="10585" priority="1393" operator="containsText" text="SZ">
      <formula>NOT(ISERROR(SEARCH("SZ",E2)))</formula>
    </cfRule>
  </conditionalFormatting>
  <conditionalFormatting sqref="A1:A1048576">
    <cfRule type="containsText" dxfId="10584" priority="1392" operator="containsText" text="NeuMtgld">
      <formula>NOT(ISERROR(SEARCH("NeuMtgld",A1)))</formula>
    </cfRule>
  </conditionalFormatting>
  <conditionalFormatting sqref="A2:A36">
    <cfRule type="expression" dxfId="10583" priority="1391">
      <formula>LEFT($B2,5)="NeuNr"</formula>
    </cfRule>
  </conditionalFormatting>
  <conditionalFormatting sqref="A2:A212">
    <cfRule type="expression" dxfId="10582" priority="1390">
      <formula>$AA2&gt;="a*"</formula>
    </cfRule>
  </conditionalFormatting>
  <conditionalFormatting sqref="B2:B9">
    <cfRule type="expression" dxfId="10581" priority="1389">
      <formula>LEFT($B2,5)="NeuNr"</formula>
    </cfRule>
  </conditionalFormatting>
  <conditionalFormatting sqref="D2:D9">
    <cfRule type="cellIs" dxfId="10580" priority="1382" operator="between">
      <formula>43100</formula>
      <formula>43450</formula>
    </cfRule>
  </conditionalFormatting>
  <conditionalFormatting sqref="E1:E1048576">
    <cfRule type="cellIs" dxfId="10579" priority="1381" operator="greaterThanOrEqual">
      <formula>"a"</formula>
    </cfRule>
  </conditionalFormatting>
  <conditionalFormatting sqref="E174 E169 E164 E154 E118 E116 E85 E70 E38">
    <cfRule type="cellIs" dxfId="10578" priority="1380" operator="between">
      <formula>43100</formula>
      <formula>43450</formula>
    </cfRule>
  </conditionalFormatting>
  <conditionalFormatting sqref="E2:E249">
    <cfRule type="containsText" dxfId="10577" priority="1379" operator="containsText" text="SZ">
      <formula>NOT(ISERROR(SEARCH("SZ",E2)))</formula>
    </cfRule>
  </conditionalFormatting>
  <conditionalFormatting sqref="A1:A1048576">
    <cfRule type="containsText" dxfId="10576" priority="1378" operator="containsText" text="NeuMtgld">
      <formula>NOT(ISERROR(SEARCH("NeuMtgld",A1)))</formula>
    </cfRule>
  </conditionalFormatting>
  <conditionalFormatting sqref="A2:A36">
    <cfRule type="expression" dxfId="10575" priority="1377">
      <formula>LEFT($B2,5)="NeuNr"</formula>
    </cfRule>
  </conditionalFormatting>
  <conditionalFormatting sqref="A2:A212">
    <cfRule type="expression" dxfId="10574" priority="1376">
      <formula>$AA2&gt;="a*"</formula>
    </cfRule>
  </conditionalFormatting>
  <conditionalFormatting sqref="B2:B9">
    <cfRule type="expression" dxfId="10573" priority="1375">
      <formula>LEFT($B2,5)="NeuNr"</formula>
    </cfRule>
  </conditionalFormatting>
  <conditionalFormatting sqref="D2:D9">
    <cfRule type="cellIs" dxfId="10572" priority="1368" operator="between">
      <formula>43100</formula>
      <formula>43450</formula>
    </cfRule>
  </conditionalFormatting>
  <conditionalFormatting sqref="E1:E1048576">
    <cfRule type="cellIs" dxfId="10571" priority="1367" operator="greaterThanOrEqual">
      <formula>"a"</formula>
    </cfRule>
  </conditionalFormatting>
  <conditionalFormatting sqref="E174 E169 E164 E154 E118 E116 E85 E70 E38">
    <cfRule type="cellIs" dxfId="10570" priority="1366" operator="between">
      <formula>43100</formula>
      <formula>43450</formula>
    </cfRule>
  </conditionalFormatting>
  <conditionalFormatting sqref="E2:E249">
    <cfRule type="containsText" dxfId="10569" priority="1365" operator="containsText" text="SZ">
      <formula>NOT(ISERROR(SEARCH("SZ",E2)))</formula>
    </cfRule>
  </conditionalFormatting>
  <conditionalFormatting sqref="A1:A1048576">
    <cfRule type="containsText" dxfId="10568" priority="1364" operator="containsText" text="NeuMtgld">
      <formula>NOT(ISERROR(SEARCH("NeuMtgld",A1)))</formula>
    </cfRule>
  </conditionalFormatting>
  <conditionalFormatting sqref="A2:A36">
    <cfRule type="expression" dxfId="10567" priority="1363">
      <formula>LEFT($B2,5)="NeuNr"</formula>
    </cfRule>
  </conditionalFormatting>
  <conditionalFormatting sqref="A2:A212">
    <cfRule type="expression" dxfId="10566" priority="1362">
      <formula>$AA2&gt;="a*"</formula>
    </cfRule>
  </conditionalFormatting>
  <conditionalFormatting sqref="B2:B9">
    <cfRule type="expression" dxfId="10565" priority="1361">
      <formula>LEFT($B2,5)="NeuNr"</formula>
    </cfRule>
  </conditionalFormatting>
  <conditionalFormatting sqref="D2:D9">
    <cfRule type="cellIs" dxfId="10564" priority="1354" operator="between">
      <formula>43100</formula>
      <formula>43450</formula>
    </cfRule>
  </conditionalFormatting>
  <conditionalFormatting sqref="E1:E1048576">
    <cfRule type="cellIs" dxfId="10563" priority="1353" operator="greaterThanOrEqual">
      <formula>"a"</formula>
    </cfRule>
  </conditionalFormatting>
  <conditionalFormatting sqref="E174 E169 E164 E154 E118 E116 E85 E70 E38">
    <cfRule type="cellIs" dxfId="10562" priority="1352" operator="between">
      <formula>43100</formula>
      <formula>43450</formula>
    </cfRule>
  </conditionalFormatting>
  <conditionalFormatting sqref="E2:E249">
    <cfRule type="containsText" dxfId="10561" priority="1351" operator="containsText" text="SZ">
      <formula>NOT(ISERROR(SEARCH("SZ",E2)))</formula>
    </cfRule>
  </conditionalFormatting>
  <conditionalFormatting sqref="A1:A1048576">
    <cfRule type="containsText" dxfId="10560" priority="1350" operator="containsText" text="NeuMtgld">
      <formula>NOT(ISERROR(SEARCH("NeuMtgld",A1)))</formula>
    </cfRule>
  </conditionalFormatting>
  <conditionalFormatting sqref="A2:A36">
    <cfRule type="expression" dxfId="10559" priority="1349">
      <formula>LEFT($B2,5)="NeuNr"</formula>
    </cfRule>
  </conditionalFormatting>
  <conditionalFormatting sqref="A2:A212">
    <cfRule type="expression" dxfId="10558" priority="1348">
      <formula>$AA2&gt;="a*"</formula>
    </cfRule>
  </conditionalFormatting>
  <conditionalFormatting sqref="B2:B9">
    <cfRule type="expression" dxfId="10557" priority="1347">
      <formula>LEFT($B2,5)="NeuNr"</formula>
    </cfRule>
  </conditionalFormatting>
  <conditionalFormatting sqref="D2:D9">
    <cfRule type="cellIs" dxfId="10556" priority="1340" operator="between">
      <formula>43100</formula>
      <formula>43450</formula>
    </cfRule>
  </conditionalFormatting>
  <conditionalFormatting sqref="E1:E1048576">
    <cfRule type="cellIs" dxfId="10555" priority="1339" operator="greaterThanOrEqual">
      <formula>"a"</formula>
    </cfRule>
  </conditionalFormatting>
  <conditionalFormatting sqref="E174 E169 E164 E154 E118 E116 E85 E70 E38">
    <cfRule type="cellIs" dxfId="10554" priority="1338" operator="between">
      <formula>43100</formula>
      <formula>43450</formula>
    </cfRule>
  </conditionalFormatting>
  <conditionalFormatting sqref="E2:E249">
    <cfRule type="containsText" dxfId="10553" priority="1337" operator="containsText" text="SZ">
      <formula>NOT(ISERROR(SEARCH("SZ",E2)))</formula>
    </cfRule>
  </conditionalFormatting>
  <conditionalFormatting sqref="A1:A1048576">
    <cfRule type="containsText" dxfId="10552" priority="1336" operator="containsText" text="NeuMtgld">
      <formula>NOT(ISERROR(SEARCH("NeuMtgld",A1)))</formula>
    </cfRule>
  </conditionalFormatting>
  <conditionalFormatting sqref="A2:A36">
    <cfRule type="expression" dxfId="10551" priority="1335">
      <formula>LEFT($B2,5)="NeuNr"</formula>
    </cfRule>
  </conditionalFormatting>
  <conditionalFormatting sqref="A2:A212">
    <cfRule type="expression" dxfId="10550" priority="1334">
      <formula>$AA2&gt;="a*"</formula>
    </cfRule>
  </conditionalFormatting>
  <conditionalFormatting sqref="B2:B9">
    <cfRule type="expression" dxfId="10549" priority="1333">
      <formula>LEFT($B2,5)="NeuNr"</formula>
    </cfRule>
  </conditionalFormatting>
  <conditionalFormatting sqref="D2:D9">
    <cfRule type="cellIs" dxfId="10548" priority="1326" operator="between">
      <formula>43100</formula>
      <formula>43450</formula>
    </cfRule>
  </conditionalFormatting>
  <conditionalFormatting sqref="E1:E1048576">
    <cfRule type="cellIs" dxfId="10547" priority="1325" operator="greaterThanOrEqual">
      <formula>"a"</formula>
    </cfRule>
  </conditionalFormatting>
  <conditionalFormatting sqref="E174 E169 E164 E154 E118 E116 E85 E70 E38">
    <cfRule type="cellIs" dxfId="10546" priority="1324" operator="between">
      <formula>43100</formula>
      <formula>43450</formula>
    </cfRule>
  </conditionalFormatting>
  <conditionalFormatting sqref="E2:E249">
    <cfRule type="containsText" dxfId="10545" priority="1323" operator="containsText" text="SZ">
      <formula>NOT(ISERROR(SEARCH("SZ",E2)))</formula>
    </cfRule>
  </conditionalFormatting>
  <conditionalFormatting sqref="A1:A1048576">
    <cfRule type="containsText" dxfId="10544" priority="1322" operator="containsText" text="NeuMtgld">
      <formula>NOT(ISERROR(SEARCH("NeuMtgld",A1)))</formula>
    </cfRule>
  </conditionalFormatting>
  <conditionalFormatting sqref="A2:A36">
    <cfRule type="expression" dxfId="10543" priority="1321">
      <formula>LEFT($B2,5)="NeuNr"</formula>
    </cfRule>
  </conditionalFormatting>
  <conditionalFormatting sqref="A2:A212">
    <cfRule type="expression" dxfId="10542" priority="1320">
      <formula>$AA2&gt;="a*"</formula>
    </cfRule>
  </conditionalFormatting>
  <conditionalFormatting sqref="B2:B9">
    <cfRule type="expression" dxfId="10541" priority="1319">
      <formula>LEFT($B2,5)="NeuNr"</formula>
    </cfRule>
  </conditionalFormatting>
  <conditionalFormatting sqref="D2:D9">
    <cfRule type="cellIs" dxfId="10540" priority="1312" operator="between">
      <formula>43100</formula>
      <formula>43450</formula>
    </cfRule>
  </conditionalFormatting>
  <conditionalFormatting sqref="E1:E1048576">
    <cfRule type="cellIs" dxfId="10539" priority="1311" operator="greaterThanOrEqual">
      <formula>"a"</formula>
    </cfRule>
  </conditionalFormatting>
  <conditionalFormatting sqref="E174 E169 E164 E154 E118 E116 E85 E70 E38">
    <cfRule type="cellIs" dxfId="10538" priority="1310" operator="between">
      <formula>43100</formula>
      <formula>43450</formula>
    </cfRule>
  </conditionalFormatting>
  <conditionalFormatting sqref="E2:E249">
    <cfRule type="containsText" dxfId="10537" priority="1309" operator="containsText" text="SZ">
      <formula>NOT(ISERROR(SEARCH("SZ",E2)))</formula>
    </cfRule>
  </conditionalFormatting>
  <conditionalFormatting sqref="A1:A1048576">
    <cfRule type="containsText" dxfId="10536" priority="1308" operator="containsText" text="NeuMtgld">
      <formula>NOT(ISERROR(SEARCH("NeuMtgld",A1)))</formula>
    </cfRule>
  </conditionalFormatting>
  <conditionalFormatting sqref="A2:A36">
    <cfRule type="expression" dxfId="10535" priority="1307">
      <formula>LEFT($B2,5)="NeuNr"</formula>
    </cfRule>
  </conditionalFormatting>
  <conditionalFormatting sqref="A2:A212">
    <cfRule type="expression" dxfId="10534" priority="1306">
      <formula>$AA2&gt;="a*"</formula>
    </cfRule>
  </conditionalFormatting>
  <conditionalFormatting sqref="B2:B9">
    <cfRule type="expression" dxfId="10533" priority="1305">
      <formula>LEFT($B2,5)="NeuNr"</formula>
    </cfRule>
  </conditionalFormatting>
  <conditionalFormatting sqref="D2:D9">
    <cfRule type="cellIs" dxfId="10532" priority="1298" operator="between">
      <formula>43100</formula>
      <formula>43450</formula>
    </cfRule>
  </conditionalFormatting>
  <conditionalFormatting sqref="E1:E1048576">
    <cfRule type="cellIs" dxfId="10531" priority="1297" operator="greaterThanOrEqual">
      <formula>"a"</formula>
    </cfRule>
  </conditionalFormatting>
  <conditionalFormatting sqref="E174 E169 E164 E154 E118 E116 E85 E70 E38">
    <cfRule type="cellIs" dxfId="10530" priority="1296" operator="between">
      <formula>43100</formula>
      <formula>43450</formula>
    </cfRule>
  </conditionalFormatting>
  <conditionalFormatting sqref="E2:E249">
    <cfRule type="containsText" dxfId="10529" priority="1295" operator="containsText" text="SZ">
      <formula>NOT(ISERROR(SEARCH("SZ",E2)))</formula>
    </cfRule>
  </conditionalFormatting>
  <conditionalFormatting sqref="A1:A1048576">
    <cfRule type="containsText" dxfId="10528" priority="1294" operator="containsText" text="NeuMtgld">
      <formula>NOT(ISERROR(SEARCH("NeuMtgld",A1)))</formula>
    </cfRule>
  </conditionalFormatting>
  <conditionalFormatting sqref="A2:A36">
    <cfRule type="expression" dxfId="10527" priority="1293">
      <formula>LEFT($B2,5)="NeuNr"</formula>
    </cfRule>
  </conditionalFormatting>
  <conditionalFormatting sqref="A2:A212">
    <cfRule type="expression" dxfId="10526" priority="1292">
      <formula>$AA2&gt;="a*"</formula>
    </cfRule>
  </conditionalFormatting>
  <conditionalFormatting sqref="B2:B9">
    <cfRule type="expression" dxfId="10525" priority="1291">
      <formula>LEFT($B2,5)="NeuNr"</formula>
    </cfRule>
  </conditionalFormatting>
  <conditionalFormatting sqref="D2:D9">
    <cfRule type="cellIs" dxfId="10524" priority="1284" operator="between">
      <formula>43100</formula>
      <formula>43450</formula>
    </cfRule>
  </conditionalFormatting>
  <conditionalFormatting sqref="E1:E1048576">
    <cfRule type="cellIs" dxfId="10523" priority="1283" operator="greaterThanOrEqual">
      <formula>"a"</formula>
    </cfRule>
  </conditionalFormatting>
  <conditionalFormatting sqref="E174 E169 E164 E154 E118 E116 E85 E70 E38">
    <cfRule type="cellIs" dxfId="10522" priority="1282" operator="between">
      <formula>43100</formula>
      <formula>43450</formula>
    </cfRule>
  </conditionalFormatting>
  <conditionalFormatting sqref="E2:E249">
    <cfRule type="containsText" dxfId="10521" priority="1281" operator="containsText" text="SZ">
      <formula>NOT(ISERROR(SEARCH("SZ",E2)))</formula>
    </cfRule>
  </conditionalFormatting>
  <conditionalFormatting sqref="A1:A1048576">
    <cfRule type="containsText" dxfId="10520" priority="1280" operator="containsText" text="NeuMtgld">
      <formula>NOT(ISERROR(SEARCH("NeuMtgld",A1)))</formula>
    </cfRule>
  </conditionalFormatting>
  <conditionalFormatting sqref="A2:A36">
    <cfRule type="expression" dxfId="10519" priority="1279">
      <formula>LEFT($B2,5)="NeuNr"</formula>
    </cfRule>
  </conditionalFormatting>
  <conditionalFormatting sqref="A2:A212">
    <cfRule type="expression" dxfId="10518" priority="1278">
      <formula>$AA2&gt;="a*"</formula>
    </cfRule>
  </conditionalFormatting>
  <conditionalFormatting sqref="B2:B9">
    <cfRule type="expression" dxfId="10517" priority="1277">
      <formula>LEFT($B2,5)="NeuNr"</formula>
    </cfRule>
  </conditionalFormatting>
  <conditionalFormatting sqref="D2:D9">
    <cfRule type="cellIs" dxfId="10516" priority="1270" operator="between">
      <formula>43100</formula>
      <formula>43450</formula>
    </cfRule>
  </conditionalFormatting>
  <conditionalFormatting sqref="E1:E1048576">
    <cfRule type="cellIs" dxfId="10515" priority="1269" operator="greaterThanOrEqual">
      <formula>"a"</formula>
    </cfRule>
  </conditionalFormatting>
  <conditionalFormatting sqref="E174 E169 E164 E154 E118 E116 E85 E70 E38">
    <cfRule type="cellIs" dxfId="10514" priority="1268" operator="between">
      <formula>43100</formula>
      <formula>43450</formula>
    </cfRule>
  </conditionalFormatting>
  <conditionalFormatting sqref="E2:E249">
    <cfRule type="containsText" dxfId="10513" priority="1267" operator="containsText" text="SZ">
      <formula>NOT(ISERROR(SEARCH("SZ",E2)))</formula>
    </cfRule>
  </conditionalFormatting>
  <conditionalFormatting sqref="A1:A1048576">
    <cfRule type="containsText" dxfId="10512" priority="1266" operator="containsText" text="NeuMtgld">
      <formula>NOT(ISERROR(SEARCH("NeuMtgld",A1)))</formula>
    </cfRule>
  </conditionalFormatting>
  <conditionalFormatting sqref="A2:A36">
    <cfRule type="expression" dxfId="10511" priority="1265">
      <formula>LEFT($B2,5)="NeuNr"</formula>
    </cfRule>
  </conditionalFormatting>
  <conditionalFormatting sqref="A2:A212">
    <cfRule type="expression" dxfId="10510" priority="1264">
      <formula>$AA2&gt;="a*"</formula>
    </cfRule>
  </conditionalFormatting>
  <conditionalFormatting sqref="B2:B9">
    <cfRule type="expression" dxfId="10509" priority="1263">
      <formula>LEFT($B2,5)="NeuNr"</formula>
    </cfRule>
  </conditionalFormatting>
  <conditionalFormatting sqref="D2:D9">
    <cfRule type="cellIs" dxfId="10508" priority="1256" operator="between">
      <formula>43100</formula>
      <formula>43450</formula>
    </cfRule>
  </conditionalFormatting>
  <conditionalFormatting sqref="E1:E1048576">
    <cfRule type="cellIs" dxfId="10507" priority="1255" operator="greaterThanOrEqual">
      <formula>"a"</formula>
    </cfRule>
  </conditionalFormatting>
  <conditionalFormatting sqref="E174 E169 E164 E154 E118 E116 E85 E70 E38">
    <cfRule type="cellIs" dxfId="10506" priority="1254" operator="between">
      <formula>43100</formula>
      <formula>43450</formula>
    </cfRule>
  </conditionalFormatting>
  <conditionalFormatting sqref="E2:E249">
    <cfRule type="containsText" dxfId="10505" priority="1253" operator="containsText" text="SZ">
      <formula>NOT(ISERROR(SEARCH("SZ",E2)))</formula>
    </cfRule>
  </conditionalFormatting>
  <conditionalFormatting sqref="A1:A1048576">
    <cfRule type="containsText" dxfId="10504" priority="1252" operator="containsText" text="NeuMtgld">
      <formula>NOT(ISERROR(SEARCH("NeuMtgld",A1)))</formula>
    </cfRule>
  </conditionalFormatting>
  <conditionalFormatting sqref="A2:A36">
    <cfRule type="expression" dxfId="10503" priority="1251">
      <formula>LEFT($B2,5)="NeuNr"</formula>
    </cfRule>
  </conditionalFormatting>
  <conditionalFormatting sqref="A2:A212">
    <cfRule type="expression" dxfId="10502" priority="1250">
      <formula>$AA2&gt;="a*"</formula>
    </cfRule>
  </conditionalFormatting>
  <conditionalFormatting sqref="B2:B9">
    <cfRule type="expression" dxfId="10501" priority="1249">
      <formula>LEFT($B2,5)="NeuNr"</formula>
    </cfRule>
  </conditionalFormatting>
  <conditionalFormatting sqref="D2:D9">
    <cfRule type="cellIs" dxfId="10500" priority="1242" operator="between">
      <formula>43100</formula>
      <formula>43450</formula>
    </cfRule>
  </conditionalFormatting>
  <conditionalFormatting sqref="E1:E1048576">
    <cfRule type="cellIs" dxfId="10499" priority="1241" operator="greaterThanOrEqual">
      <formula>"a"</formula>
    </cfRule>
  </conditionalFormatting>
  <conditionalFormatting sqref="E174 E169 E164 E154 E118 E116 E85 E70 E38">
    <cfRule type="cellIs" dxfId="10498" priority="1240" operator="between">
      <formula>43100</formula>
      <formula>43450</formula>
    </cfRule>
  </conditionalFormatting>
  <conditionalFormatting sqref="E2:E249">
    <cfRule type="containsText" dxfId="10497" priority="1239" operator="containsText" text="SZ">
      <formula>NOT(ISERROR(SEARCH("SZ",E2)))</formula>
    </cfRule>
  </conditionalFormatting>
  <conditionalFormatting sqref="A1:A1048576">
    <cfRule type="containsText" dxfId="10496" priority="1238" operator="containsText" text="NeuMtgld">
      <formula>NOT(ISERROR(SEARCH("NeuMtgld",A1)))</formula>
    </cfRule>
  </conditionalFormatting>
  <conditionalFormatting sqref="A2:A36">
    <cfRule type="expression" dxfId="10495" priority="1237">
      <formula>LEFT($B2,5)="NeuNr"</formula>
    </cfRule>
  </conditionalFormatting>
  <conditionalFormatting sqref="A2:A212">
    <cfRule type="expression" dxfId="10494" priority="1236">
      <formula>$AA2&gt;="a*"</formula>
    </cfRule>
  </conditionalFormatting>
  <conditionalFormatting sqref="B2:B9">
    <cfRule type="expression" dxfId="10493" priority="1235">
      <formula>LEFT($B2,5)="NeuNr"</formula>
    </cfRule>
  </conditionalFormatting>
  <conditionalFormatting sqref="D2:D9">
    <cfRule type="cellIs" dxfId="10492" priority="1228" operator="between">
      <formula>43100</formula>
      <formula>43450</formula>
    </cfRule>
  </conditionalFormatting>
  <conditionalFormatting sqref="E1:E1048576">
    <cfRule type="cellIs" dxfId="10491" priority="1227" operator="greaterThanOrEqual">
      <formula>"a"</formula>
    </cfRule>
  </conditionalFormatting>
  <conditionalFormatting sqref="E174 E169 E164 E154 E118 E116 E85 E70 E38">
    <cfRule type="cellIs" dxfId="10490" priority="1226" operator="between">
      <formula>43100</formula>
      <formula>43450</formula>
    </cfRule>
  </conditionalFormatting>
  <conditionalFormatting sqref="E2:E249">
    <cfRule type="containsText" dxfId="10489" priority="1225" operator="containsText" text="SZ">
      <formula>NOT(ISERROR(SEARCH("SZ",E2)))</formula>
    </cfRule>
  </conditionalFormatting>
  <conditionalFormatting sqref="A1:A1048576">
    <cfRule type="containsText" dxfId="10488" priority="1224" operator="containsText" text="NeuMtgld">
      <formula>NOT(ISERROR(SEARCH("NeuMtgld",A1)))</formula>
    </cfRule>
  </conditionalFormatting>
  <conditionalFormatting sqref="A2:A36">
    <cfRule type="expression" dxfId="10487" priority="1223">
      <formula>LEFT($B2,5)="NeuNr"</formula>
    </cfRule>
  </conditionalFormatting>
  <conditionalFormatting sqref="A2:A212">
    <cfRule type="expression" dxfId="10486" priority="1222">
      <formula>$AA2&gt;="a*"</formula>
    </cfRule>
  </conditionalFormatting>
  <conditionalFormatting sqref="B2:B9">
    <cfRule type="expression" dxfId="10485" priority="1221">
      <formula>LEFT($B2,5)="NeuNr"</formula>
    </cfRule>
  </conditionalFormatting>
  <conditionalFormatting sqref="D2:D9">
    <cfRule type="cellIs" dxfId="10484" priority="1214" operator="between">
      <formula>43100</formula>
      <formula>43450</formula>
    </cfRule>
  </conditionalFormatting>
  <conditionalFormatting sqref="E1:E1048576">
    <cfRule type="cellIs" dxfId="10483" priority="1213" operator="greaterThanOrEqual">
      <formula>"a"</formula>
    </cfRule>
  </conditionalFormatting>
  <conditionalFormatting sqref="E174 E169 E164 E154 E118 E116 E85 E70 E38">
    <cfRule type="cellIs" dxfId="10482" priority="1212" operator="between">
      <formula>43100</formula>
      <formula>43450</formula>
    </cfRule>
  </conditionalFormatting>
  <conditionalFormatting sqref="E2:E249">
    <cfRule type="containsText" dxfId="10481" priority="1211" operator="containsText" text="SZ">
      <formula>NOT(ISERROR(SEARCH("SZ",E2)))</formula>
    </cfRule>
  </conditionalFormatting>
  <conditionalFormatting sqref="A1:A1048576">
    <cfRule type="containsText" dxfId="10480" priority="1210" operator="containsText" text="NeuMtgld">
      <formula>NOT(ISERROR(SEARCH("NeuMtgld",A1)))</formula>
    </cfRule>
  </conditionalFormatting>
  <conditionalFormatting sqref="A2:A36">
    <cfRule type="expression" dxfId="10479" priority="1209">
      <formula>LEFT($B2,5)="NeuNr"</formula>
    </cfRule>
  </conditionalFormatting>
  <conditionalFormatting sqref="A2:A212">
    <cfRule type="expression" dxfId="10478" priority="1208">
      <formula>$AA2&gt;="a*"</formula>
    </cfRule>
  </conditionalFormatting>
  <conditionalFormatting sqref="B2:B9">
    <cfRule type="expression" dxfId="10477" priority="1207">
      <formula>LEFT($B2,5)="NeuNr"</formula>
    </cfRule>
  </conditionalFormatting>
  <conditionalFormatting sqref="D2:D9">
    <cfRule type="cellIs" dxfId="10476" priority="1200" operator="between">
      <formula>43100</formula>
      <formula>43450</formula>
    </cfRule>
  </conditionalFormatting>
  <conditionalFormatting sqref="E1:E1048576">
    <cfRule type="cellIs" dxfId="10475" priority="1199" operator="greaterThanOrEqual">
      <formula>"a"</formula>
    </cfRule>
  </conditionalFormatting>
  <conditionalFormatting sqref="E174 E169 E164 E154 E118 E116 E85 E70 E38">
    <cfRule type="cellIs" dxfId="10474" priority="1198" operator="between">
      <formula>43100</formula>
      <formula>43450</formula>
    </cfRule>
  </conditionalFormatting>
  <conditionalFormatting sqref="E2:E249">
    <cfRule type="containsText" dxfId="10473" priority="1197" operator="containsText" text="SZ">
      <formula>NOT(ISERROR(SEARCH("SZ",E2)))</formula>
    </cfRule>
  </conditionalFormatting>
  <conditionalFormatting sqref="A1:A1048576">
    <cfRule type="containsText" dxfId="10472" priority="1196" operator="containsText" text="NeuMtgld">
      <formula>NOT(ISERROR(SEARCH("NeuMtgld",A1)))</formula>
    </cfRule>
  </conditionalFormatting>
  <conditionalFormatting sqref="A2:A36">
    <cfRule type="expression" dxfId="10471" priority="1195">
      <formula>LEFT($B2,5)="NeuNr"</formula>
    </cfRule>
  </conditionalFormatting>
  <conditionalFormatting sqref="A2:A212">
    <cfRule type="expression" dxfId="10470" priority="1194">
      <formula>$AA2&gt;="a*"</formula>
    </cfRule>
  </conditionalFormatting>
  <conditionalFormatting sqref="B2:B9">
    <cfRule type="expression" dxfId="10469" priority="1193">
      <formula>LEFT($B2,5)="NeuNr"</formula>
    </cfRule>
  </conditionalFormatting>
  <conditionalFormatting sqref="D2:D9">
    <cfRule type="cellIs" dxfId="10468" priority="1186" operator="between">
      <formula>43100</formula>
      <formula>43450</formula>
    </cfRule>
  </conditionalFormatting>
  <conditionalFormatting sqref="E1:E1048576">
    <cfRule type="cellIs" dxfId="10467" priority="1185" operator="greaterThanOrEqual">
      <formula>"a"</formula>
    </cfRule>
  </conditionalFormatting>
  <conditionalFormatting sqref="E174 E169 E164 E154 E118 E116 E85 E70 E38">
    <cfRule type="cellIs" dxfId="10466" priority="1184" operator="between">
      <formula>43100</formula>
      <formula>43450</formula>
    </cfRule>
  </conditionalFormatting>
  <conditionalFormatting sqref="E2:E249">
    <cfRule type="containsText" dxfId="10465" priority="1183" operator="containsText" text="SZ">
      <formula>NOT(ISERROR(SEARCH("SZ",E2)))</formula>
    </cfRule>
  </conditionalFormatting>
  <conditionalFormatting sqref="A1:A1048576">
    <cfRule type="containsText" dxfId="10464" priority="1182" operator="containsText" text="NeuMtgld">
      <formula>NOT(ISERROR(SEARCH("NeuMtgld",A1)))</formula>
    </cfRule>
  </conditionalFormatting>
  <conditionalFormatting sqref="A2:A36">
    <cfRule type="expression" dxfId="10463" priority="1181">
      <formula>LEFT($B2,5)="NeuNr"</formula>
    </cfRule>
  </conditionalFormatting>
  <conditionalFormatting sqref="A2:A212">
    <cfRule type="expression" dxfId="10462" priority="1180">
      <formula>$AA2&gt;="a*"</formula>
    </cfRule>
  </conditionalFormatting>
  <conditionalFormatting sqref="B2:B9">
    <cfRule type="expression" dxfId="10461" priority="1179">
      <formula>LEFT($B2,5)="NeuNr"</formula>
    </cfRule>
  </conditionalFormatting>
  <conditionalFormatting sqref="D2:D9">
    <cfRule type="cellIs" dxfId="10460" priority="1172" operator="between">
      <formula>43100</formula>
      <formula>43450</formula>
    </cfRule>
  </conditionalFormatting>
  <conditionalFormatting sqref="E1:E1048576">
    <cfRule type="cellIs" dxfId="10459" priority="1171" operator="greaterThanOrEqual">
      <formula>"a"</formula>
    </cfRule>
  </conditionalFormatting>
  <conditionalFormatting sqref="E174 E169 E164 E154 E118 E116 E85 E70 E38">
    <cfRule type="cellIs" dxfId="10458" priority="1170" operator="between">
      <formula>43100</formula>
      <formula>43450</formula>
    </cfRule>
  </conditionalFormatting>
  <conditionalFormatting sqref="E2:E249">
    <cfRule type="containsText" dxfId="10457" priority="1169" operator="containsText" text="SZ">
      <formula>NOT(ISERROR(SEARCH("SZ",E2)))</formula>
    </cfRule>
  </conditionalFormatting>
  <conditionalFormatting sqref="A1:A1048576">
    <cfRule type="containsText" dxfId="10456" priority="1168" operator="containsText" text="NeuMtgld">
      <formula>NOT(ISERROR(SEARCH("NeuMtgld",A1)))</formula>
    </cfRule>
  </conditionalFormatting>
  <conditionalFormatting sqref="A2:A36">
    <cfRule type="expression" dxfId="10455" priority="1167">
      <formula>LEFT($B2,5)="NeuNr"</formula>
    </cfRule>
  </conditionalFormatting>
  <conditionalFormatting sqref="A2:A212">
    <cfRule type="expression" dxfId="10454" priority="1166">
      <formula>$AA2&gt;="a*"</formula>
    </cfRule>
  </conditionalFormatting>
  <conditionalFormatting sqref="B2:B9">
    <cfRule type="expression" dxfId="10453" priority="1165">
      <formula>LEFT($B2,5)="NeuNr"</formula>
    </cfRule>
  </conditionalFormatting>
  <conditionalFormatting sqref="D2:D9">
    <cfRule type="cellIs" dxfId="10452" priority="1158" operator="between">
      <formula>43100</formula>
      <formula>43450</formula>
    </cfRule>
  </conditionalFormatting>
  <conditionalFormatting sqref="E1:E1048576">
    <cfRule type="cellIs" dxfId="10451" priority="1157" operator="greaterThanOrEqual">
      <formula>"a"</formula>
    </cfRule>
  </conditionalFormatting>
  <conditionalFormatting sqref="E174 E169 E164 E154 E118 E116 E85 E70 E38">
    <cfRule type="cellIs" dxfId="10450" priority="1156" operator="between">
      <formula>43100</formula>
      <formula>43450</formula>
    </cfRule>
  </conditionalFormatting>
  <conditionalFormatting sqref="E2:E249">
    <cfRule type="containsText" dxfId="10449" priority="1155" operator="containsText" text="SZ">
      <formula>NOT(ISERROR(SEARCH("SZ",E2)))</formula>
    </cfRule>
  </conditionalFormatting>
  <conditionalFormatting sqref="A1:A1048576">
    <cfRule type="containsText" dxfId="10448" priority="1154" operator="containsText" text="NeuMtgld">
      <formula>NOT(ISERROR(SEARCH("NeuMtgld",A1)))</formula>
    </cfRule>
  </conditionalFormatting>
  <conditionalFormatting sqref="A2:A35">
    <cfRule type="expression" dxfId="10447" priority="1153">
      <formula>LEFT($B2,5)="NeuNr"</formula>
    </cfRule>
  </conditionalFormatting>
  <conditionalFormatting sqref="A2:A211">
    <cfRule type="expression" dxfId="10446" priority="1152">
      <formula>$AA2&gt;="a*"</formula>
    </cfRule>
  </conditionalFormatting>
  <conditionalFormatting sqref="B2:B9">
    <cfRule type="expression" dxfId="10445" priority="1151">
      <formula>LEFT($B2,5)="NeuNr"</formula>
    </cfRule>
  </conditionalFormatting>
  <conditionalFormatting sqref="D2:D9">
    <cfRule type="cellIs" dxfId="10444" priority="1144" operator="between">
      <formula>43100</formula>
      <formula>43450</formula>
    </cfRule>
  </conditionalFormatting>
  <conditionalFormatting sqref="E1:E1048576">
    <cfRule type="cellIs" dxfId="10443" priority="1143" operator="greaterThanOrEqual">
      <formula>"a"</formula>
    </cfRule>
  </conditionalFormatting>
  <conditionalFormatting sqref="E173 E168 E163 E153 E117 E115 E84 E69 E37">
    <cfRule type="cellIs" dxfId="10442" priority="1142" operator="between">
      <formula>43100</formula>
      <formula>43450</formula>
    </cfRule>
  </conditionalFormatting>
  <conditionalFormatting sqref="E2:E248">
    <cfRule type="containsText" dxfId="10441" priority="1141" operator="containsText" text="SZ">
      <formula>NOT(ISERROR(SEARCH("SZ",E2)))</formula>
    </cfRule>
  </conditionalFormatting>
  <conditionalFormatting sqref="A1:A1048576">
    <cfRule type="containsText" dxfId="10440" priority="1140" operator="containsText" text="NeuMtgld">
      <formula>NOT(ISERROR(SEARCH("NeuMtgld",A1)))</formula>
    </cfRule>
  </conditionalFormatting>
  <conditionalFormatting sqref="A2:A35">
    <cfRule type="expression" dxfId="10439" priority="1139">
      <formula>LEFT($B2,5)="NeuNr"</formula>
    </cfRule>
  </conditionalFormatting>
  <conditionalFormatting sqref="A2:A211">
    <cfRule type="expression" dxfId="10438" priority="1138">
      <formula>$AA2&gt;="a*"</formula>
    </cfRule>
  </conditionalFormatting>
  <conditionalFormatting sqref="B2:B9">
    <cfRule type="expression" dxfId="10437" priority="1137">
      <formula>LEFT($B2,5)="NeuNr"</formula>
    </cfRule>
  </conditionalFormatting>
  <conditionalFormatting sqref="D2:D9">
    <cfRule type="cellIs" dxfId="10436" priority="1130" operator="between">
      <formula>43100</formula>
      <formula>43450</formula>
    </cfRule>
  </conditionalFormatting>
  <conditionalFormatting sqref="E1:E1048576">
    <cfRule type="cellIs" dxfId="10435" priority="1129" operator="greaterThanOrEqual">
      <formula>"a"</formula>
    </cfRule>
  </conditionalFormatting>
  <conditionalFormatting sqref="E173 E168 E163 E153 E117 E115 E84 E69 E37">
    <cfRule type="cellIs" dxfId="10434" priority="1128" operator="between">
      <formula>43100</formula>
      <formula>43450</formula>
    </cfRule>
  </conditionalFormatting>
  <conditionalFormatting sqref="E2:E248">
    <cfRule type="containsText" dxfId="10433" priority="1127" operator="containsText" text="SZ">
      <formula>NOT(ISERROR(SEARCH("SZ",E2)))</formula>
    </cfRule>
  </conditionalFormatting>
  <conditionalFormatting sqref="A1:A1048576">
    <cfRule type="containsText" dxfId="10432" priority="1126" operator="containsText" text="NeuMtgld">
      <formula>NOT(ISERROR(SEARCH("NeuMtgld",A1)))</formula>
    </cfRule>
  </conditionalFormatting>
  <conditionalFormatting sqref="A2:A16">
    <cfRule type="expression" dxfId="10431" priority="1125">
      <formula>LEFT($B2,5)="NeuNr"</formula>
    </cfRule>
  </conditionalFormatting>
  <conditionalFormatting sqref="A2:A16">
    <cfRule type="expression" dxfId="10430" priority="1124">
      <formula>$AA2&gt;="a*"</formula>
    </cfRule>
  </conditionalFormatting>
  <conditionalFormatting sqref="A2:A16">
    <cfRule type="containsText" dxfId="10429" priority="1123" operator="containsText" text="NeuMtgld">
      <formula>NOT(ISERROR(SEARCH("NeuMtgld",A2)))</formula>
    </cfRule>
  </conditionalFormatting>
  <conditionalFormatting sqref="A2:A13">
    <cfRule type="expression" dxfId="10428" priority="1122">
      <formula>$AA2&gt;="a*"</formula>
    </cfRule>
  </conditionalFormatting>
  <conditionalFormatting sqref="B2:B9">
    <cfRule type="expression" dxfId="10427" priority="1121">
      <formula>LEFT($B2,5)="NeuNr"</formula>
    </cfRule>
  </conditionalFormatting>
  <conditionalFormatting sqref="D2:D9">
    <cfRule type="cellIs" dxfId="10426" priority="1116" operator="between">
      <formula>43100</formula>
      <formula>43450</formula>
    </cfRule>
  </conditionalFormatting>
  <conditionalFormatting sqref="D2:D9">
    <cfRule type="cellIs" dxfId="10425" priority="1114" operator="between">
      <formula>42917</formula>
      <formula>43470</formula>
    </cfRule>
  </conditionalFormatting>
  <conditionalFormatting sqref="E1:E1048576">
    <cfRule type="cellIs" dxfId="10424" priority="1113" operator="greaterThanOrEqual">
      <formula>"a"</formula>
    </cfRule>
  </conditionalFormatting>
  <conditionalFormatting sqref="E2:E16">
    <cfRule type="containsText" dxfId="10423" priority="1112" operator="containsText" text="SZ">
      <formula>NOT(ISERROR(SEARCH("SZ",E2)))</formula>
    </cfRule>
  </conditionalFormatting>
  <conditionalFormatting sqref="E2:E16">
    <cfRule type="cellIs" dxfId="10422" priority="1111" operator="greaterThanOrEqual">
      <formula>"a"</formula>
    </cfRule>
  </conditionalFormatting>
  <conditionalFormatting sqref="E2:E16">
    <cfRule type="containsText" dxfId="10421" priority="1110" operator="containsText" text="SZ">
      <formula>NOT(ISERROR(SEARCH("SZ",E2)))</formula>
    </cfRule>
  </conditionalFormatting>
  <conditionalFormatting sqref="A1:A1048576">
    <cfRule type="containsText" dxfId="10420" priority="1109" operator="containsText" text="NeuMtgld">
      <formula>NOT(ISERROR(SEARCH("NeuMtgld",A1)))</formula>
    </cfRule>
  </conditionalFormatting>
  <conditionalFormatting sqref="A2:A16">
    <cfRule type="expression" dxfId="10419" priority="1108">
      <formula>LEFT($B2,5)="NeuNr"</formula>
    </cfRule>
  </conditionalFormatting>
  <conditionalFormatting sqref="A2:A16">
    <cfRule type="expression" dxfId="10418" priority="1107">
      <formula>$AA2&gt;="a*"</formula>
    </cfRule>
  </conditionalFormatting>
  <conditionalFormatting sqref="A2:A16">
    <cfRule type="containsText" dxfId="10417" priority="1106" operator="containsText" text="NeuMtgld">
      <formula>NOT(ISERROR(SEARCH("NeuMtgld",A2)))</formula>
    </cfRule>
  </conditionalFormatting>
  <conditionalFormatting sqref="A2:A13">
    <cfRule type="expression" dxfId="10416" priority="1105">
      <formula>$AA2&gt;="a*"</formula>
    </cfRule>
  </conditionalFormatting>
  <conditionalFormatting sqref="B2:B9">
    <cfRule type="expression" dxfId="10415" priority="1104">
      <formula>LEFT($B2,5)="NeuNr"</formula>
    </cfRule>
  </conditionalFormatting>
  <conditionalFormatting sqref="D2:D9">
    <cfRule type="cellIs" dxfId="10414" priority="1099" operator="between">
      <formula>43100</formula>
      <formula>43450</formula>
    </cfRule>
  </conditionalFormatting>
  <conditionalFormatting sqref="D2:D9">
    <cfRule type="cellIs" dxfId="10413" priority="1097" operator="between">
      <formula>42917</formula>
      <formula>43470</formula>
    </cfRule>
  </conditionalFormatting>
  <conditionalFormatting sqref="E1:E1048576">
    <cfRule type="cellIs" dxfId="10412" priority="1096" operator="greaterThanOrEqual">
      <formula>"a"</formula>
    </cfRule>
  </conditionalFormatting>
  <conditionalFormatting sqref="E2:E16">
    <cfRule type="containsText" dxfId="10411" priority="1095" operator="containsText" text="SZ">
      <formula>NOT(ISERROR(SEARCH("SZ",E2)))</formula>
    </cfRule>
  </conditionalFormatting>
  <conditionalFormatting sqref="E2:E16">
    <cfRule type="cellIs" dxfId="10410" priority="1094" operator="greaterThanOrEqual">
      <formula>"a"</formula>
    </cfRule>
  </conditionalFormatting>
  <conditionalFormatting sqref="E2:E16">
    <cfRule type="containsText" dxfId="10409" priority="1093" operator="containsText" text="SZ">
      <formula>NOT(ISERROR(SEARCH("SZ",E2)))</formula>
    </cfRule>
  </conditionalFormatting>
  <conditionalFormatting sqref="A1:A1048576">
    <cfRule type="containsText" dxfId="10408" priority="1092" operator="containsText" text="NeuMtgld">
      <formula>NOT(ISERROR(SEARCH("NeuMtgld",A1)))</formula>
    </cfRule>
  </conditionalFormatting>
  <conditionalFormatting sqref="A2:A15">
    <cfRule type="expression" dxfId="10407" priority="1091">
      <formula>LEFT($B2,5)="NeuNr"</formula>
    </cfRule>
  </conditionalFormatting>
  <conditionalFormatting sqref="A2:A15">
    <cfRule type="expression" dxfId="10406" priority="1090">
      <formula>$AA2&gt;="a*"</formula>
    </cfRule>
  </conditionalFormatting>
  <conditionalFormatting sqref="B2:B9">
    <cfRule type="expression" dxfId="10405" priority="1089">
      <formula>LEFT($B2,5)="NeuNr"</formula>
    </cfRule>
  </conditionalFormatting>
  <conditionalFormatting sqref="D2:D9">
    <cfRule type="cellIs" dxfId="10404" priority="1084" operator="between">
      <formula>43100</formula>
      <formula>43450</formula>
    </cfRule>
  </conditionalFormatting>
  <conditionalFormatting sqref="D2:D9">
    <cfRule type="cellIs" dxfId="10403" priority="1082" operator="between">
      <formula>42917</formula>
      <formula>43470</formula>
    </cfRule>
  </conditionalFormatting>
  <conditionalFormatting sqref="E1:E1048576">
    <cfRule type="cellIs" dxfId="10402" priority="1081" operator="greaterThanOrEqual">
      <formula>"a"</formula>
    </cfRule>
  </conditionalFormatting>
  <conditionalFormatting sqref="E2:E15">
    <cfRule type="containsText" dxfId="10401" priority="1080" operator="containsText" text="SZ">
      <formula>NOT(ISERROR(SEARCH("SZ",E2)))</formula>
    </cfRule>
  </conditionalFormatting>
  <conditionalFormatting sqref="A1:A1048576">
    <cfRule type="containsText" dxfId="10400" priority="1079" operator="containsText" text="NeuMtgld">
      <formula>NOT(ISERROR(SEARCH("NeuMtgld",A1)))</formula>
    </cfRule>
  </conditionalFormatting>
  <conditionalFormatting sqref="A2:A15">
    <cfRule type="expression" dxfId="10399" priority="1078">
      <formula>LEFT($B2,5)="NeuNr"</formula>
    </cfRule>
  </conditionalFormatting>
  <conditionalFormatting sqref="A2:A15">
    <cfRule type="expression" dxfId="10398" priority="1077">
      <formula>$AA2&gt;="a*"</formula>
    </cfRule>
  </conditionalFormatting>
  <conditionalFormatting sqref="B2:B9">
    <cfRule type="expression" dxfId="10397" priority="1076">
      <formula>LEFT($B2,5)="NeuNr"</formula>
    </cfRule>
  </conditionalFormatting>
  <conditionalFormatting sqref="D2:D9">
    <cfRule type="cellIs" dxfId="10396" priority="1071" operator="between">
      <formula>43100</formula>
      <formula>43450</formula>
    </cfRule>
  </conditionalFormatting>
  <conditionalFormatting sqref="D2:D9">
    <cfRule type="cellIs" dxfId="10395" priority="1069" operator="between">
      <formula>42917</formula>
      <formula>43470</formula>
    </cfRule>
  </conditionalFormatting>
  <conditionalFormatting sqref="E1:E1048576">
    <cfRule type="cellIs" dxfId="10394" priority="1068" operator="greaterThanOrEqual">
      <formula>"a"</formula>
    </cfRule>
  </conditionalFormatting>
  <conditionalFormatting sqref="E2:E15">
    <cfRule type="containsText" dxfId="10393" priority="1067" operator="containsText" text="SZ">
      <formula>NOT(ISERROR(SEARCH("SZ",E2)))</formula>
    </cfRule>
  </conditionalFormatting>
  <conditionalFormatting sqref="A1:A1048576">
    <cfRule type="containsText" dxfId="10392" priority="1066" operator="containsText" text="NeuMtgld">
      <formula>NOT(ISERROR(SEARCH("NeuMtgld",A1)))</formula>
    </cfRule>
  </conditionalFormatting>
  <conditionalFormatting sqref="A2:A15">
    <cfRule type="expression" dxfId="10391" priority="1065">
      <formula>LEFT($B2,5)="NeuNr"</formula>
    </cfRule>
  </conditionalFormatting>
  <conditionalFormatting sqref="A2:A15">
    <cfRule type="expression" dxfId="10390" priority="1064">
      <formula>$AA2&gt;="a*"</formula>
    </cfRule>
  </conditionalFormatting>
  <conditionalFormatting sqref="B2:B9">
    <cfRule type="expression" dxfId="10389" priority="1063">
      <formula>LEFT($B2,5)="NeuNr"</formula>
    </cfRule>
  </conditionalFormatting>
  <conditionalFormatting sqref="D2:D9">
    <cfRule type="cellIs" dxfId="10388" priority="1058" operator="between">
      <formula>43100</formula>
      <formula>43450</formula>
    </cfRule>
  </conditionalFormatting>
  <conditionalFormatting sqref="D2:D9">
    <cfRule type="cellIs" dxfId="10387" priority="1056" operator="between">
      <formula>42917</formula>
      <formula>43470</formula>
    </cfRule>
  </conditionalFormatting>
  <conditionalFormatting sqref="E1:E1048576">
    <cfRule type="cellIs" dxfId="10386" priority="1055" operator="greaterThanOrEqual">
      <formula>"a"</formula>
    </cfRule>
  </conditionalFormatting>
  <conditionalFormatting sqref="E2:E15">
    <cfRule type="containsText" dxfId="10385" priority="1054" operator="containsText" text="SZ">
      <formula>NOT(ISERROR(SEARCH("SZ",E2)))</formula>
    </cfRule>
  </conditionalFormatting>
  <conditionalFormatting sqref="A1:A1048576">
    <cfRule type="containsText" dxfId="10384" priority="1053" operator="containsText" text="NeuMtgld">
      <formula>NOT(ISERROR(SEARCH("NeuMtgld",A1)))</formula>
    </cfRule>
  </conditionalFormatting>
  <conditionalFormatting sqref="A2:A15">
    <cfRule type="expression" dxfId="10383" priority="1052">
      <formula>LEFT($B2,5)="NeuNr"</formula>
    </cfRule>
  </conditionalFormatting>
  <conditionalFormatting sqref="A2:A15">
    <cfRule type="expression" dxfId="10382" priority="1051">
      <formula>$AA2&gt;="a*"</formula>
    </cfRule>
  </conditionalFormatting>
  <conditionalFormatting sqref="B2:B9">
    <cfRule type="expression" dxfId="10381" priority="1050">
      <formula>LEFT($B2,5)="NeuNr"</formula>
    </cfRule>
  </conditionalFormatting>
  <conditionalFormatting sqref="D2:D9">
    <cfRule type="cellIs" dxfId="10380" priority="1045" operator="between">
      <formula>43100</formula>
      <formula>43450</formula>
    </cfRule>
  </conditionalFormatting>
  <conditionalFormatting sqref="D2:D9">
    <cfRule type="cellIs" dxfId="10379" priority="1043" operator="between">
      <formula>42917</formula>
      <formula>43470</formula>
    </cfRule>
  </conditionalFormatting>
  <conditionalFormatting sqref="E1:E1048576">
    <cfRule type="cellIs" dxfId="10378" priority="1042" operator="greaterThanOrEqual">
      <formula>"a"</formula>
    </cfRule>
  </conditionalFormatting>
  <conditionalFormatting sqref="E2:E15">
    <cfRule type="containsText" dxfId="10377" priority="1041" operator="containsText" text="SZ">
      <formula>NOT(ISERROR(SEARCH("SZ",E2)))</formula>
    </cfRule>
  </conditionalFormatting>
  <conditionalFormatting sqref="A1:A1048576">
    <cfRule type="containsText" dxfId="10376" priority="1040" operator="containsText" text="NeuMtgld">
      <formula>NOT(ISERROR(SEARCH("NeuMtgld",A1)))</formula>
    </cfRule>
  </conditionalFormatting>
  <conditionalFormatting sqref="A2:A15">
    <cfRule type="expression" dxfId="10375" priority="1039">
      <formula>LEFT($B2,5)="NeuNr"</formula>
    </cfRule>
  </conditionalFormatting>
  <conditionalFormatting sqref="A2:A15">
    <cfRule type="expression" dxfId="10374" priority="1038">
      <formula>$AA2&gt;="a*"</formula>
    </cfRule>
  </conditionalFormatting>
  <conditionalFormatting sqref="B2:B9">
    <cfRule type="expression" dxfId="10373" priority="1037">
      <formula>LEFT($B2,5)="NeuNr"</formula>
    </cfRule>
  </conditionalFormatting>
  <conditionalFormatting sqref="D2:D9">
    <cfRule type="cellIs" dxfId="10372" priority="1032" operator="between">
      <formula>43100</formula>
      <formula>43450</formula>
    </cfRule>
  </conditionalFormatting>
  <conditionalFormatting sqref="D2:D9">
    <cfRule type="cellIs" dxfId="10371" priority="1030" operator="between">
      <formula>42917</formula>
      <formula>43470</formula>
    </cfRule>
  </conditionalFormatting>
  <conditionalFormatting sqref="E1:E1048576">
    <cfRule type="cellIs" dxfId="10370" priority="1029" operator="greaterThanOrEqual">
      <formula>"a"</formula>
    </cfRule>
  </conditionalFormatting>
  <conditionalFormatting sqref="E2:E15">
    <cfRule type="containsText" dxfId="10369" priority="1028" operator="containsText" text="SZ">
      <formula>NOT(ISERROR(SEARCH("SZ",E2)))</formula>
    </cfRule>
  </conditionalFormatting>
  <conditionalFormatting sqref="A1:A1048576">
    <cfRule type="containsText" dxfId="10368" priority="1027" operator="containsText" text="NeuMtgld">
      <formula>NOT(ISERROR(SEARCH("NeuMtgld",A1)))</formula>
    </cfRule>
  </conditionalFormatting>
  <conditionalFormatting sqref="A2:A14">
    <cfRule type="expression" dxfId="10367" priority="1026">
      <formula>LEFT($B2,5)="NeuNr"</formula>
    </cfRule>
  </conditionalFormatting>
  <conditionalFormatting sqref="A2:A14">
    <cfRule type="expression" dxfId="10366" priority="1025">
      <formula>$AA2&gt;="a*"</formula>
    </cfRule>
  </conditionalFormatting>
  <conditionalFormatting sqref="B2:B9">
    <cfRule type="expression" dxfId="10365" priority="1024">
      <formula>LEFT($B2,5)="NeuNr"</formula>
    </cfRule>
  </conditionalFormatting>
  <conditionalFormatting sqref="D2:D9">
    <cfRule type="cellIs" dxfId="10364" priority="1019" operator="between">
      <formula>43100</formula>
      <formula>43450</formula>
    </cfRule>
  </conditionalFormatting>
  <conditionalFormatting sqref="D2:D9">
    <cfRule type="cellIs" dxfId="10363" priority="1017" operator="between">
      <formula>42917</formula>
      <formula>43470</formula>
    </cfRule>
  </conditionalFormatting>
  <conditionalFormatting sqref="E1:E1048576">
    <cfRule type="cellIs" dxfId="10362" priority="1016" operator="greaterThanOrEqual">
      <formula>"a"</formula>
    </cfRule>
  </conditionalFormatting>
  <conditionalFormatting sqref="E2:E14">
    <cfRule type="containsText" dxfId="10361" priority="1015" operator="containsText" text="SZ">
      <formula>NOT(ISERROR(SEARCH("SZ",E2)))</formula>
    </cfRule>
  </conditionalFormatting>
  <conditionalFormatting sqref="A1:A1048576">
    <cfRule type="containsText" dxfId="10360" priority="1014" operator="containsText" text="NeuMtgld">
      <formula>NOT(ISERROR(SEARCH("NeuMtgld",A1)))</formula>
    </cfRule>
  </conditionalFormatting>
  <conditionalFormatting sqref="A2:A13">
    <cfRule type="expression" dxfId="10359" priority="1013">
      <formula>LEFT($B2,5)="NeuNr"</formula>
    </cfRule>
  </conditionalFormatting>
  <conditionalFormatting sqref="A2:A13">
    <cfRule type="expression" dxfId="10358" priority="1012">
      <formula>$AA2&gt;="a*"</formula>
    </cfRule>
  </conditionalFormatting>
  <conditionalFormatting sqref="B2:B9">
    <cfRule type="expression" dxfId="10357" priority="1011">
      <formula>LEFT($B2,5)="NeuNr"</formula>
    </cfRule>
  </conditionalFormatting>
  <conditionalFormatting sqref="D2:D9">
    <cfRule type="cellIs" dxfId="10356" priority="1006" operator="between">
      <formula>43100</formula>
      <formula>43450</formula>
    </cfRule>
  </conditionalFormatting>
  <conditionalFormatting sqref="D2:D9">
    <cfRule type="cellIs" dxfId="10355" priority="1004" operator="between">
      <formula>42917</formula>
      <formula>43470</formula>
    </cfRule>
  </conditionalFormatting>
  <conditionalFormatting sqref="E1:E1048576">
    <cfRule type="cellIs" dxfId="10354" priority="1003" operator="greaterThanOrEqual">
      <formula>"a"</formula>
    </cfRule>
  </conditionalFormatting>
  <conditionalFormatting sqref="E2:E13">
    <cfRule type="containsText" dxfId="10353" priority="1002" operator="containsText" text="SZ">
      <formula>NOT(ISERROR(SEARCH("SZ",E2)))</formula>
    </cfRule>
  </conditionalFormatting>
  <conditionalFormatting sqref="A1:A1048576">
    <cfRule type="containsText" dxfId="10352" priority="1001" operator="containsText" text="NeuMtgld">
      <formula>NOT(ISERROR(SEARCH("NeuMtgld",A1)))</formula>
    </cfRule>
  </conditionalFormatting>
  <conditionalFormatting sqref="A2:A13">
    <cfRule type="expression" dxfId="10351" priority="1000">
      <formula>LEFT($B2,5)="NeuNr"</formula>
    </cfRule>
  </conditionalFormatting>
  <conditionalFormatting sqref="A2:A13">
    <cfRule type="expression" dxfId="10350" priority="999">
      <formula>$AA2&gt;="a*"</formula>
    </cfRule>
  </conditionalFormatting>
  <conditionalFormatting sqref="B2:B9">
    <cfRule type="expression" dxfId="10349" priority="998">
      <formula>LEFT($B2,5)="NeuNr"</formula>
    </cfRule>
  </conditionalFormatting>
  <conditionalFormatting sqref="D2:D9">
    <cfRule type="cellIs" dxfId="10348" priority="993" operator="between">
      <formula>43100</formula>
      <formula>43450</formula>
    </cfRule>
  </conditionalFormatting>
  <conditionalFormatting sqref="D2:D9">
    <cfRule type="cellIs" dxfId="10347" priority="991" operator="between">
      <formula>42917</formula>
      <formula>43470</formula>
    </cfRule>
  </conditionalFormatting>
  <conditionalFormatting sqref="E1:E1048576">
    <cfRule type="cellIs" dxfId="10346" priority="990" operator="greaterThanOrEqual">
      <formula>"a"</formula>
    </cfRule>
  </conditionalFormatting>
  <conditionalFormatting sqref="E2:E13">
    <cfRule type="containsText" dxfId="10345" priority="989" operator="containsText" text="SZ">
      <formula>NOT(ISERROR(SEARCH("SZ",E2)))</formula>
    </cfRule>
  </conditionalFormatting>
  <conditionalFormatting sqref="A1:A1048576">
    <cfRule type="containsText" dxfId="10344" priority="988" operator="containsText" text="NeuMtgld">
      <formula>NOT(ISERROR(SEARCH("NeuMtgld",A1)))</formula>
    </cfRule>
  </conditionalFormatting>
  <conditionalFormatting sqref="A2:A13">
    <cfRule type="expression" dxfId="10343" priority="987">
      <formula>LEFT($B2,5)="NeuNr"</formula>
    </cfRule>
  </conditionalFormatting>
  <conditionalFormatting sqref="A2:A13">
    <cfRule type="expression" dxfId="10342" priority="986">
      <formula>$AA2&gt;="a*"</formula>
    </cfRule>
  </conditionalFormatting>
  <conditionalFormatting sqref="B2:B9">
    <cfRule type="expression" dxfId="10341" priority="985">
      <formula>LEFT($B2,5)="NeuNr"</formula>
    </cfRule>
  </conditionalFormatting>
  <conditionalFormatting sqref="D2:D9">
    <cfRule type="cellIs" dxfId="10340" priority="980" operator="between">
      <formula>43100</formula>
      <formula>43450</formula>
    </cfRule>
  </conditionalFormatting>
  <conditionalFormatting sqref="D2:D9">
    <cfRule type="cellIs" dxfId="10339" priority="978" operator="between">
      <formula>42917</formula>
      <formula>43470</formula>
    </cfRule>
  </conditionalFormatting>
  <conditionalFormatting sqref="E1:E1048576">
    <cfRule type="cellIs" dxfId="10338" priority="977" operator="greaterThanOrEqual">
      <formula>"a"</formula>
    </cfRule>
  </conditionalFormatting>
  <conditionalFormatting sqref="E2:E13">
    <cfRule type="containsText" dxfId="10337" priority="976" operator="containsText" text="SZ">
      <formula>NOT(ISERROR(SEARCH("SZ",E2)))</formula>
    </cfRule>
  </conditionalFormatting>
  <conditionalFormatting sqref="A1:A1048576">
    <cfRule type="containsText" dxfId="10336" priority="975" operator="containsText" text="NeuMtgld">
      <formula>NOT(ISERROR(SEARCH("NeuMtgld",A1)))</formula>
    </cfRule>
  </conditionalFormatting>
  <conditionalFormatting sqref="A2:A13">
    <cfRule type="expression" dxfId="10335" priority="974">
      <formula>LEFT($B2,5)="NeuNr"</formula>
    </cfRule>
  </conditionalFormatting>
  <conditionalFormatting sqref="A2:A13">
    <cfRule type="expression" dxfId="10334" priority="973">
      <formula>$AA2&gt;="a*"</formula>
    </cfRule>
  </conditionalFormatting>
  <conditionalFormatting sqref="B2:B9">
    <cfRule type="expression" dxfId="10333" priority="972">
      <formula>LEFT($B2,5)="NeuNr"</formula>
    </cfRule>
  </conditionalFormatting>
  <conditionalFormatting sqref="D2:D9">
    <cfRule type="cellIs" dxfId="10332" priority="967" operator="between">
      <formula>43100</formula>
      <formula>43450</formula>
    </cfRule>
  </conditionalFormatting>
  <conditionalFormatting sqref="D2:D9">
    <cfRule type="cellIs" dxfId="10331" priority="965" operator="between">
      <formula>42917</formula>
      <formula>43470</formula>
    </cfRule>
  </conditionalFormatting>
  <conditionalFormatting sqref="E1:E1048576">
    <cfRule type="cellIs" dxfId="10330" priority="964" operator="greaterThanOrEqual">
      <formula>"a"</formula>
    </cfRule>
  </conditionalFormatting>
  <conditionalFormatting sqref="E2:E13">
    <cfRule type="containsText" dxfId="10329" priority="963" operator="containsText" text="SZ">
      <formula>NOT(ISERROR(SEARCH("SZ",E2)))</formula>
    </cfRule>
  </conditionalFormatting>
  <conditionalFormatting sqref="A1:A1048576">
    <cfRule type="containsText" dxfId="10328" priority="962" operator="containsText" text="NeuMtgld">
      <formula>NOT(ISERROR(SEARCH("NeuMtgld",A1)))</formula>
    </cfRule>
  </conditionalFormatting>
  <conditionalFormatting sqref="A2:A13">
    <cfRule type="expression" dxfId="10327" priority="961">
      <formula>LEFT($B2,5)="NeuNr"</formula>
    </cfRule>
  </conditionalFormatting>
  <conditionalFormatting sqref="A2:A13">
    <cfRule type="expression" dxfId="10326" priority="960">
      <formula>$AA2&gt;="a*"</formula>
    </cfRule>
  </conditionalFormatting>
  <conditionalFormatting sqref="B2:B9">
    <cfRule type="expression" dxfId="10325" priority="959">
      <formula>LEFT($B2,5)="NeuNr"</formula>
    </cfRule>
  </conditionalFormatting>
  <conditionalFormatting sqref="D2:D9">
    <cfRule type="cellIs" dxfId="10324" priority="954" operator="between">
      <formula>43100</formula>
      <formula>43450</formula>
    </cfRule>
  </conditionalFormatting>
  <conditionalFormatting sqref="D2:D9">
    <cfRule type="cellIs" dxfId="10323" priority="952" operator="between">
      <formula>42917</formula>
      <formula>43470</formula>
    </cfRule>
  </conditionalFormatting>
  <conditionalFormatting sqref="E1:E1048576">
    <cfRule type="cellIs" dxfId="10322" priority="951" operator="greaterThanOrEqual">
      <formula>"a"</formula>
    </cfRule>
  </conditionalFormatting>
  <conditionalFormatting sqref="E2:E13">
    <cfRule type="containsText" dxfId="10321" priority="950" operator="containsText" text="SZ">
      <formula>NOT(ISERROR(SEARCH("SZ",E2)))</formula>
    </cfRule>
  </conditionalFormatting>
  <conditionalFormatting sqref="A1:A1048576">
    <cfRule type="containsText" dxfId="10320" priority="949" operator="containsText" text="NeuMtgld">
      <formula>NOT(ISERROR(SEARCH("NeuMtgld",A1)))</formula>
    </cfRule>
  </conditionalFormatting>
  <conditionalFormatting sqref="A2:A13">
    <cfRule type="expression" dxfId="10319" priority="948">
      <formula>LEFT($B2,5)="NeuNr"</formula>
    </cfRule>
  </conditionalFormatting>
  <conditionalFormatting sqref="A2:A13">
    <cfRule type="expression" dxfId="10318" priority="947">
      <formula>$AA2&gt;="a*"</formula>
    </cfRule>
  </conditionalFormatting>
  <conditionalFormatting sqref="B2:B9">
    <cfRule type="expression" dxfId="10317" priority="946">
      <formula>LEFT($B2,5)="NeuNr"</formula>
    </cfRule>
  </conditionalFormatting>
  <conditionalFormatting sqref="D2:D9">
    <cfRule type="cellIs" dxfId="10316" priority="941" operator="between">
      <formula>43100</formula>
      <formula>43450</formula>
    </cfRule>
  </conditionalFormatting>
  <conditionalFormatting sqref="D2:D9">
    <cfRule type="cellIs" dxfId="10315" priority="939" operator="between">
      <formula>42917</formula>
      <formula>43470</formula>
    </cfRule>
  </conditionalFormatting>
  <conditionalFormatting sqref="E1:E1048576">
    <cfRule type="cellIs" dxfId="10314" priority="938" operator="greaterThanOrEqual">
      <formula>"a"</formula>
    </cfRule>
  </conditionalFormatting>
  <conditionalFormatting sqref="E2:E13">
    <cfRule type="containsText" dxfId="10313" priority="937" operator="containsText" text="SZ">
      <formula>NOT(ISERROR(SEARCH("SZ",E2)))</formula>
    </cfRule>
  </conditionalFormatting>
  <conditionalFormatting sqref="A1:A1048576">
    <cfRule type="containsText" dxfId="10312" priority="936" operator="containsText" text="NeuMtgld">
      <formula>NOT(ISERROR(SEARCH("NeuMtgld",A1)))</formula>
    </cfRule>
  </conditionalFormatting>
  <conditionalFormatting sqref="A2:A13">
    <cfRule type="expression" dxfId="10311" priority="935">
      <formula>LEFT($B2,5)="NeuNr"</formula>
    </cfRule>
  </conditionalFormatting>
  <conditionalFormatting sqref="A2:A13">
    <cfRule type="expression" dxfId="10310" priority="934">
      <formula>$AA2&gt;="a*"</formula>
    </cfRule>
  </conditionalFormatting>
  <conditionalFormatting sqref="B2:B9">
    <cfRule type="expression" dxfId="10309" priority="933">
      <formula>LEFT($B2,5)="NeuNr"</formula>
    </cfRule>
  </conditionalFormatting>
  <conditionalFormatting sqref="D2:D9">
    <cfRule type="cellIs" dxfId="10308" priority="928" operator="between">
      <formula>43100</formula>
      <formula>43450</formula>
    </cfRule>
  </conditionalFormatting>
  <conditionalFormatting sqref="D2:D9">
    <cfRule type="cellIs" dxfId="10307" priority="926" operator="between">
      <formula>42917</formula>
      <formula>43470</formula>
    </cfRule>
  </conditionalFormatting>
  <conditionalFormatting sqref="E1:E1048576">
    <cfRule type="cellIs" dxfId="10306" priority="925" operator="greaterThanOrEqual">
      <formula>"a"</formula>
    </cfRule>
  </conditionalFormatting>
  <conditionalFormatting sqref="E2:E13">
    <cfRule type="containsText" dxfId="10305" priority="924" operator="containsText" text="SZ">
      <formula>NOT(ISERROR(SEARCH("SZ",E2)))</formula>
    </cfRule>
  </conditionalFormatting>
  <conditionalFormatting sqref="A1:A1048576">
    <cfRule type="containsText" dxfId="10304" priority="923" operator="containsText" text="NeuMtgld">
      <formula>NOT(ISERROR(SEARCH("NeuMtgld",A1)))</formula>
    </cfRule>
  </conditionalFormatting>
  <conditionalFormatting sqref="A2:A13">
    <cfRule type="expression" dxfId="10303" priority="922">
      <formula>LEFT($B2,5)="NeuNr"</formula>
    </cfRule>
  </conditionalFormatting>
  <conditionalFormatting sqref="A2:A13">
    <cfRule type="expression" dxfId="10302" priority="921">
      <formula>$AA2&gt;="a*"</formula>
    </cfRule>
  </conditionalFormatting>
  <conditionalFormatting sqref="B2:B9">
    <cfRule type="expression" dxfId="10301" priority="920">
      <formula>LEFT($B2,5)="NeuNr"</formula>
    </cfRule>
  </conditionalFormatting>
  <conditionalFormatting sqref="D2:D9">
    <cfRule type="cellIs" dxfId="10300" priority="915" operator="between">
      <formula>43100</formula>
      <formula>43450</formula>
    </cfRule>
  </conditionalFormatting>
  <conditionalFormatting sqref="D2:D9">
    <cfRule type="cellIs" dxfId="10299" priority="913" operator="between">
      <formula>42917</formula>
      <formula>43470</formula>
    </cfRule>
  </conditionalFormatting>
  <conditionalFormatting sqref="E1:E1048576">
    <cfRule type="cellIs" dxfId="10298" priority="912" operator="greaterThanOrEqual">
      <formula>"a"</formula>
    </cfRule>
  </conditionalFormatting>
  <conditionalFormatting sqref="E2:E13">
    <cfRule type="containsText" dxfId="10297" priority="911" operator="containsText" text="SZ">
      <formula>NOT(ISERROR(SEARCH("SZ",E2)))</formula>
    </cfRule>
  </conditionalFormatting>
  <conditionalFormatting sqref="A1:A1048576">
    <cfRule type="containsText" dxfId="10296" priority="910" operator="containsText" text="NeuMtgld">
      <formula>NOT(ISERROR(SEARCH("NeuMtgld",A1)))</formula>
    </cfRule>
  </conditionalFormatting>
  <conditionalFormatting sqref="A2:A13">
    <cfRule type="expression" dxfId="10295" priority="909">
      <formula>LEFT($B2,5)="NeuNr"</formula>
    </cfRule>
  </conditionalFormatting>
  <conditionalFormatting sqref="A2:A13">
    <cfRule type="expression" dxfId="10294" priority="908">
      <formula>$AA2&gt;="a*"</formula>
    </cfRule>
  </conditionalFormatting>
  <conditionalFormatting sqref="B2:B9">
    <cfRule type="expression" dxfId="10293" priority="907">
      <formula>LEFT($B2,5)="NeuNr"</formula>
    </cfRule>
  </conditionalFormatting>
  <conditionalFormatting sqref="D2:D9">
    <cfRule type="cellIs" dxfId="10292" priority="902" operator="between">
      <formula>43100</formula>
      <formula>43450</formula>
    </cfRule>
  </conditionalFormatting>
  <conditionalFormatting sqref="D2:D9">
    <cfRule type="cellIs" dxfId="10291" priority="900" operator="between">
      <formula>42917</formula>
      <formula>43470</formula>
    </cfRule>
  </conditionalFormatting>
  <conditionalFormatting sqref="E1:E1048576">
    <cfRule type="cellIs" dxfId="10290" priority="899" operator="greaterThanOrEqual">
      <formula>"a"</formula>
    </cfRule>
  </conditionalFormatting>
  <conditionalFormatting sqref="E2:E13">
    <cfRule type="containsText" dxfId="10289" priority="898" operator="containsText" text="SZ">
      <formula>NOT(ISERROR(SEARCH("SZ",E2)))</formula>
    </cfRule>
  </conditionalFormatting>
  <conditionalFormatting sqref="A1:A1048576">
    <cfRule type="containsText" dxfId="10288" priority="897" operator="containsText" text="NeuMtgld">
      <formula>NOT(ISERROR(SEARCH("NeuMtgld",A1)))</formula>
    </cfRule>
  </conditionalFormatting>
  <conditionalFormatting sqref="A2:A13">
    <cfRule type="expression" dxfId="10287" priority="896">
      <formula>LEFT($B2,5)="NeuNr"</formula>
    </cfRule>
  </conditionalFormatting>
  <conditionalFormatting sqref="A2:A13">
    <cfRule type="expression" dxfId="10286" priority="895">
      <formula>$AA2&gt;="a*"</formula>
    </cfRule>
  </conditionalFormatting>
  <conditionalFormatting sqref="B2:B9">
    <cfRule type="expression" dxfId="10285" priority="894">
      <formula>LEFT($B2,5)="NeuNr"</formula>
    </cfRule>
  </conditionalFormatting>
  <conditionalFormatting sqref="D2:D9">
    <cfRule type="cellIs" dxfId="10284" priority="889" operator="between">
      <formula>43100</formula>
      <formula>43450</formula>
    </cfRule>
  </conditionalFormatting>
  <conditionalFormatting sqref="D2:D9">
    <cfRule type="cellIs" dxfId="10283" priority="887" operator="between">
      <formula>42917</formula>
      <formula>43470</formula>
    </cfRule>
  </conditionalFormatting>
  <conditionalFormatting sqref="E1:E1048576">
    <cfRule type="cellIs" dxfId="10282" priority="886" operator="greaterThanOrEqual">
      <formula>"a"</formula>
    </cfRule>
  </conditionalFormatting>
  <conditionalFormatting sqref="E2:E13">
    <cfRule type="containsText" dxfId="10281" priority="885" operator="containsText" text="SZ">
      <formula>NOT(ISERROR(SEARCH("SZ",E2)))</formula>
    </cfRule>
  </conditionalFormatting>
  <conditionalFormatting sqref="A1:A1048576">
    <cfRule type="containsText" dxfId="10280" priority="884" operator="containsText" text="NeuMtgld">
      <formula>NOT(ISERROR(SEARCH("NeuMtgld",A1)))</formula>
    </cfRule>
  </conditionalFormatting>
  <conditionalFormatting sqref="A2:A13">
    <cfRule type="expression" dxfId="10279" priority="883">
      <formula>LEFT($B2,5)="NeuNr"</formula>
    </cfRule>
  </conditionalFormatting>
  <conditionalFormatting sqref="A2:A13">
    <cfRule type="expression" dxfId="10278" priority="882">
      <formula>$AA2&gt;="a*"</formula>
    </cfRule>
  </conditionalFormatting>
  <conditionalFormatting sqref="B2:B9">
    <cfRule type="expression" dxfId="10277" priority="881">
      <formula>LEFT($B2,5)="NeuNr"</formula>
    </cfRule>
  </conditionalFormatting>
  <conditionalFormatting sqref="D2:D9">
    <cfRule type="cellIs" dxfId="10276" priority="876" operator="between">
      <formula>43100</formula>
      <formula>43450</formula>
    </cfRule>
  </conditionalFormatting>
  <conditionalFormatting sqref="D2:D9">
    <cfRule type="cellIs" dxfId="10275" priority="874" operator="between">
      <formula>42917</formula>
      <formula>43470</formula>
    </cfRule>
  </conditionalFormatting>
  <conditionalFormatting sqref="E1:E1048576">
    <cfRule type="cellIs" dxfId="10274" priority="873" operator="greaterThanOrEqual">
      <formula>"a"</formula>
    </cfRule>
  </conditionalFormatting>
  <conditionalFormatting sqref="E2:E13">
    <cfRule type="containsText" dxfId="10273" priority="872" operator="containsText" text="SZ">
      <formula>NOT(ISERROR(SEARCH("SZ",E2)))</formula>
    </cfRule>
  </conditionalFormatting>
  <conditionalFormatting sqref="A1:A1048576">
    <cfRule type="containsText" dxfId="10272" priority="871" operator="containsText" text="NeuMtgld">
      <formula>NOT(ISERROR(SEARCH("NeuMtgld",A1)))</formula>
    </cfRule>
  </conditionalFormatting>
  <conditionalFormatting sqref="A2:A13">
    <cfRule type="expression" dxfId="10271" priority="870">
      <formula>LEFT($B2,5)="NeuNr"</formula>
    </cfRule>
  </conditionalFormatting>
  <conditionalFormatting sqref="A2:A13">
    <cfRule type="expression" dxfId="10270" priority="869">
      <formula>$AA2&gt;="a*"</formula>
    </cfRule>
  </conditionalFormatting>
  <conditionalFormatting sqref="B2:B9">
    <cfRule type="expression" dxfId="10269" priority="868">
      <formula>LEFT($B2,5)="NeuNr"</formula>
    </cfRule>
  </conditionalFormatting>
  <conditionalFormatting sqref="D2:D9">
    <cfRule type="cellIs" dxfId="10268" priority="863" operator="between">
      <formula>43100</formula>
      <formula>43450</formula>
    </cfRule>
  </conditionalFormatting>
  <conditionalFormatting sqref="D2:D9">
    <cfRule type="cellIs" dxfId="10267" priority="861" operator="between">
      <formula>42917</formula>
      <formula>43470</formula>
    </cfRule>
  </conditionalFormatting>
  <conditionalFormatting sqref="E1:E1048576">
    <cfRule type="cellIs" dxfId="10266" priority="860" operator="greaterThanOrEqual">
      <formula>"a"</formula>
    </cfRule>
  </conditionalFormatting>
  <conditionalFormatting sqref="E2:E13">
    <cfRule type="containsText" dxfId="10265" priority="859" operator="containsText" text="SZ">
      <formula>NOT(ISERROR(SEARCH("SZ",E2)))</formula>
    </cfRule>
  </conditionalFormatting>
  <conditionalFormatting sqref="A1:A1048576">
    <cfRule type="containsText" dxfId="10264" priority="858" operator="containsText" text="NeuMtgld">
      <formula>NOT(ISERROR(SEARCH("NeuMtgld",A1)))</formula>
    </cfRule>
  </conditionalFormatting>
  <conditionalFormatting sqref="A2:A13">
    <cfRule type="expression" dxfId="10263" priority="857">
      <formula>LEFT($B2,5)="NeuNr"</formula>
    </cfRule>
  </conditionalFormatting>
  <conditionalFormatting sqref="A2:A13">
    <cfRule type="expression" dxfId="10262" priority="856">
      <formula>$AA2&gt;="a*"</formula>
    </cfRule>
  </conditionalFormatting>
  <conditionalFormatting sqref="B2:B9">
    <cfRule type="expression" dxfId="10261" priority="855">
      <formula>LEFT($B2,5)="NeuNr"</formula>
    </cfRule>
  </conditionalFormatting>
  <conditionalFormatting sqref="D2:D9">
    <cfRule type="cellIs" dxfId="10260" priority="850" operator="between">
      <formula>43100</formula>
      <formula>43450</formula>
    </cfRule>
  </conditionalFormatting>
  <conditionalFormatting sqref="D2:D9">
    <cfRule type="cellIs" dxfId="10259" priority="848" operator="between">
      <formula>42917</formula>
      <formula>43470</formula>
    </cfRule>
  </conditionalFormatting>
  <conditionalFormatting sqref="E1:E1048576">
    <cfRule type="cellIs" dxfId="10258" priority="847" operator="greaterThanOrEqual">
      <formula>"a"</formula>
    </cfRule>
  </conditionalFormatting>
  <conditionalFormatting sqref="E2:E13">
    <cfRule type="containsText" dxfId="10257" priority="846" operator="containsText" text="SZ">
      <formula>NOT(ISERROR(SEARCH("SZ",E2)))</formula>
    </cfRule>
  </conditionalFormatting>
  <conditionalFormatting sqref="A1:A1048576">
    <cfRule type="containsText" dxfId="10256" priority="845" operator="containsText" text="NeuMtgld">
      <formula>NOT(ISERROR(SEARCH("NeuMtgld",A1)))</formula>
    </cfRule>
  </conditionalFormatting>
  <conditionalFormatting sqref="A2:A13">
    <cfRule type="expression" dxfId="10255" priority="844">
      <formula>LEFT($B2,5)="NeuNr"</formula>
    </cfRule>
  </conditionalFormatting>
  <conditionalFormatting sqref="A2:A13">
    <cfRule type="expression" dxfId="10254" priority="843">
      <formula>$AA2&gt;="a*"</formula>
    </cfRule>
  </conditionalFormatting>
  <conditionalFormatting sqref="B2:B9">
    <cfRule type="expression" dxfId="10253" priority="842">
      <formula>LEFT($B2,5)="NeuNr"</formula>
    </cfRule>
  </conditionalFormatting>
  <conditionalFormatting sqref="D2:D9">
    <cfRule type="cellIs" dxfId="10252" priority="837" operator="between">
      <formula>43100</formula>
      <formula>43450</formula>
    </cfRule>
  </conditionalFormatting>
  <conditionalFormatting sqref="D2:D9">
    <cfRule type="cellIs" dxfId="10251" priority="835" operator="between">
      <formula>42917</formula>
      <formula>43470</formula>
    </cfRule>
  </conditionalFormatting>
  <conditionalFormatting sqref="E1:E1048576">
    <cfRule type="cellIs" dxfId="10250" priority="834" operator="greaterThanOrEqual">
      <formula>"a"</formula>
    </cfRule>
  </conditionalFormatting>
  <conditionalFormatting sqref="E2:E13">
    <cfRule type="containsText" dxfId="10249" priority="833" operator="containsText" text="SZ">
      <formula>NOT(ISERROR(SEARCH("SZ",E2)))</formula>
    </cfRule>
  </conditionalFormatting>
  <conditionalFormatting sqref="A1:A1048576">
    <cfRule type="containsText" dxfId="10248" priority="832" operator="containsText" text="NeuMtgld">
      <formula>NOT(ISERROR(SEARCH("NeuMtgld",A1)))</formula>
    </cfRule>
  </conditionalFormatting>
  <conditionalFormatting sqref="A2:A13">
    <cfRule type="expression" dxfId="10247" priority="831">
      <formula>LEFT($B2,5)="NeuNr"</formula>
    </cfRule>
  </conditionalFormatting>
  <conditionalFormatting sqref="A2:A13">
    <cfRule type="expression" dxfId="10246" priority="830">
      <formula>$AA2&gt;="a*"</formula>
    </cfRule>
  </conditionalFormatting>
  <conditionalFormatting sqref="B2:B9">
    <cfRule type="expression" dxfId="10245" priority="829">
      <formula>LEFT($B2,5)="NeuNr"</formula>
    </cfRule>
  </conditionalFormatting>
  <conditionalFormatting sqref="D2:D9">
    <cfRule type="cellIs" dxfId="10244" priority="824" operator="between">
      <formula>43100</formula>
      <formula>43450</formula>
    </cfRule>
  </conditionalFormatting>
  <conditionalFormatting sqref="D2:D9">
    <cfRule type="cellIs" dxfId="10243" priority="822" operator="between">
      <formula>42917</formula>
      <formula>43470</formula>
    </cfRule>
  </conditionalFormatting>
  <conditionalFormatting sqref="E1:E1048576">
    <cfRule type="cellIs" dxfId="10242" priority="821" operator="greaterThanOrEqual">
      <formula>"a"</formula>
    </cfRule>
  </conditionalFormatting>
  <conditionalFormatting sqref="E2:E13">
    <cfRule type="containsText" dxfId="10241" priority="820" operator="containsText" text="SZ">
      <formula>NOT(ISERROR(SEARCH("SZ",E2)))</formula>
    </cfRule>
  </conditionalFormatting>
  <conditionalFormatting sqref="A1:A1048576">
    <cfRule type="containsText" dxfId="10240" priority="819" operator="containsText" text="NeuMtgld">
      <formula>NOT(ISERROR(SEARCH("NeuMtgld",A1)))</formula>
    </cfRule>
  </conditionalFormatting>
  <conditionalFormatting sqref="A2:A13">
    <cfRule type="expression" dxfId="10239" priority="818">
      <formula>LEFT($B2,5)="NeuNr"</formula>
    </cfRule>
  </conditionalFormatting>
  <conditionalFormatting sqref="A2:A13">
    <cfRule type="expression" dxfId="10238" priority="817">
      <formula>$AA2&gt;="a*"</formula>
    </cfRule>
  </conditionalFormatting>
  <conditionalFormatting sqref="B2:B9">
    <cfRule type="expression" dxfId="10237" priority="816">
      <formula>LEFT($B2,5)="NeuNr"</formula>
    </cfRule>
  </conditionalFormatting>
  <conditionalFormatting sqref="D2:D9">
    <cfRule type="cellIs" dxfId="10236" priority="811" operator="between">
      <formula>43100</formula>
      <formula>43450</formula>
    </cfRule>
  </conditionalFormatting>
  <conditionalFormatting sqref="D2:D9">
    <cfRule type="cellIs" dxfId="10235" priority="809" operator="between">
      <formula>42917</formula>
      <formula>43470</formula>
    </cfRule>
  </conditionalFormatting>
  <conditionalFormatting sqref="E1:E1048576">
    <cfRule type="cellIs" dxfId="10234" priority="808" operator="greaterThanOrEqual">
      <formula>"a"</formula>
    </cfRule>
  </conditionalFormatting>
  <conditionalFormatting sqref="E2:E13">
    <cfRule type="containsText" dxfId="10233" priority="807" operator="containsText" text="SZ">
      <formula>NOT(ISERROR(SEARCH("SZ",E2)))</formula>
    </cfRule>
  </conditionalFormatting>
  <conditionalFormatting sqref="A1:A1048576">
    <cfRule type="containsText" dxfId="10232" priority="806" operator="containsText" text="NeuMtgld">
      <formula>NOT(ISERROR(SEARCH("NeuMtgld",A1)))</formula>
    </cfRule>
  </conditionalFormatting>
  <conditionalFormatting sqref="A2:A13">
    <cfRule type="expression" dxfId="10231" priority="805">
      <formula>LEFT($B2,5)="NeuNr"</formula>
    </cfRule>
  </conditionalFormatting>
  <conditionalFormatting sqref="A2:A13">
    <cfRule type="expression" dxfId="10230" priority="804">
      <formula>$AA2&gt;="a*"</formula>
    </cfRule>
  </conditionalFormatting>
  <conditionalFormatting sqref="B2:B9">
    <cfRule type="expression" dxfId="10229" priority="803">
      <formula>LEFT($B2,5)="NeuNr"</formula>
    </cfRule>
  </conditionalFormatting>
  <conditionalFormatting sqref="D2:D9">
    <cfRule type="cellIs" dxfId="10228" priority="798" operator="between">
      <formula>43100</formula>
      <formula>43450</formula>
    </cfRule>
  </conditionalFormatting>
  <conditionalFormatting sqref="D2:D9">
    <cfRule type="cellIs" dxfId="10227" priority="796" operator="between">
      <formula>42917</formula>
      <formula>43470</formula>
    </cfRule>
  </conditionalFormatting>
  <conditionalFormatting sqref="E1:E1048576">
    <cfRule type="cellIs" dxfId="10226" priority="795" operator="greaterThanOrEqual">
      <formula>"a"</formula>
    </cfRule>
  </conditionalFormatting>
  <conditionalFormatting sqref="E2:E13">
    <cfRule type="containsText" dxfId="10225" priority="794" operator="containsText" text="SZ">
      <formula>NOT(ISERROR(SEARCH("SZ",E2)))</formula>
    </cfRule>
  </conditionalFormatting>
  <conditionalFormatting sqref="A1:A1048576">
    <cfRule type="containsText" dxfId="10224" priority="793" operator="containsText" text="NeuMtgld">
      <formula>NOT(ISERROR(SEARCH("NeuMtgld",A1)))</formula>
    </cfRule>
  </conditionalFormatting>
  <conditionalFormatting sqref="A2:A13">
    <cfRule type="expression" dxfId="10223" priority="792">
      <formula>LEFT($B2,5)="NeuNr"</formula>
    </cfRule>
  </conditionalFormatting>
  <conditionalFormatting sqref="A2:A13">
    <cfRule type="expression" dxfId="10222" priority="791">
      <formula>$AA2&gt;="a*"</formula>
    </cfRule>
  </conditionalFormatting>
  <conditionalFormatting sqref="B2:B9">
    <cfRule type="expression" dxfId="10221" priority="790">
      <formula>LEFT($B2,5)="NeuNr"</formula>
    </cfRule>
  </conditionalFormatting>
  <conditionalFormatting sqref="D2:D9">
    <cfRule type="cellIs" dxfId="10220" priority="785" operator="between">
      <formula>43100</formula>
      <formula>43450</formula>
    </cfRule>
  </conditionalFormatting>
  <conditionalFormatting sqref="D2:D9">
    <cfRule type="cellIs" dxfId="10219" priority="783" operator="between">
      <formula>42917</formula>
      <formula>43470</formula>
    </cfRule>
  </conditionalFormatting>
  <conditionalFormatting sqref="E1:E1048576">
    <cfRule type="cellIs" dxfId="10218" priority="782" operator="greaterThanOrEqual">
      <formula>"a"</formula>
    </cfRule>
  </conditionalFormatting>
  <conditionalFormatting sqref="E2:E13">
    <cfRule type="containsText" dxfId="10217" priority="781" operator="containsText" text="SZ">
      <formula>NOT(ISERROR(SEARCH("SZ",E2)))</formula>
    </cfRule>
  </conditionalFormatting>
  <conditionalFormatting sqref="A1:A1048576">
    <cfRule type="containsText" dxfId="10216" priority="780" operator="containsText" text="NeuMtgld">
      <formula>NOT(ISERROR(SEARCH("NeuMtgld",A1)))</formula>
    </cfRule>
  </conditionalFormatting>
  <conditionalFormatting sqref="A2:A13">
    <cfRule type="expression" dxfId="10215" priority="779">
      <formula>LEFT($B2,5)="NeuNr"</formula>
    </cfRule>
  </conditionalFormatting>
  <conditionalFormatting sqref="A2:A13">
    <cfRule type="expression" dxfId="10214" priority="778">
      <formula>$AA2&gt;="a*"</formula>
    </cfRule>
  </conditionalFormatting>
  <conditionalFormatting sqref="B2:B9">
    <cfRule type="expression" dxfId="10213" priority="777">
      <formula>LEFT($B2,5)="NeuNr"</formula>
    </cfRule>
  </conditionalFormatting>
  <conditionalFormatting sqref="D2:D9">
    <cfRule type="cellIs" dxfId="10212" priority="772" operator="between">
      <formula>43100</formula>
      <formula>43450</formula>
    </cfRule>
  </conditionalFormatting>
  <conditionalFormatting sqref="D2:D9">
    <cfRule type="cellIs" dxfId="10211" priority="770" operator="between">
      <formula>42917</formula>
      <formula>43470</formula>
    </cfRule>
  </conditionalFormatting>
  <conditionalFormatting sqref="E1:E1048576">
    <cfRule type="cellIs" dxfId="10210" priority="769" operator="greaterThanOrEqual">
      <formula>"a"</formula>
    </cfRule>
  </conditionalFormatting>
  <conditionalFormatting sqref="E2:E13">
    <cfRule type="containsText" dxfId="10209" priority="768" operator="containsText" text="SZ">
      <formula>NOT(ISERROR(SEARCH("SZ",E2)))</formula>
    </cfRule>
  </conditionalFormatting>
  <conditionalFormatting sqref="A1:A1048576">
    <cfRule type="containsText" dxfId="10208" priority="767" operator="containsText" text="NeuMtgld">
      <formula>NOT(ISERROR(SEARCH("NeuMtgld",A1)))</formula>
    </cfRule>
  </conditionalFormatting>
  <conditionalFormatting sqref="A2:A13">
    <cfRule type="expression" dxfId="10207" priority="766">
      <formula>LEFT($B2,5)="NeuNr"</formula>
    </cfRule>
  </conditionalFormatting>
  <conditionalFormatting sqref="A2:A13">
    <cfRule type="expression" dxfId="10206" priority="765">
      <formula>$AA2&gt;="a*"</formula>
    </cfRule>
  </conditionalFormatting>
  <conditionalFormatting sqref="B2:B9">
    <cfRule type="expression" dxfId="10205" priority="764">
      <formula>LEFT($B2,5)="NeuNr"</formula>
    </cfRule>
  </conditionalFormatting>
  <conditionalFormatting sqref="D2:D9">
    <cfRule type="cellIs" dxfId="10204" priority="759" operator="between">
      <formula>43100</formula>
      <formula>43450</formula>
    </cfRule>
  </conditionalFormatting>
  <conditionalFormatting sqref="D2:D9">
    <cfRule type="cellIs" dxfId="10203" priority="757" operator="between">
      <formula>42917</formula>
      <formula>43470</formula>
    </cfRule>
  </conditionalFormatting>
  <conditionalFormatting sqref="E1:E1048576">
    <cfRule type="cellIs" dxfId="10202" priority="756" operator="greaterThanOrEqual">
      <formula>"a"</formula>
    </cfRule>
  </conditionalFormatting>
  <conditionalFormatting sqref="E2:E13">
    <cfRule type="containsText" dxfId="10201" priority="755" operator="containsText" text="SZ">
      <formula>NOT(ISERROR(SEARCH("SZ",E2)))</formula>
    </cfRule>
  </conditionalFormatting>
  <conditionalFormatting sqref="A1:A1048576">
    <cfRule type="containsText" dxfId="10200" priority="754" operator="containsText" text="NeuMtgld">
      <formula>NOT(ISERROR(SEARCH("NeuMtgld",A1)))</formula>
    </cfRule>
  </conditionalFormatting>
  <conditionalFormatting sqref="A2:A13">
    <cfRule type="expression" dxfId="10199" priority="753">
      <formula>LEFT($B2,5)="NeuNr"</formula>
    </cfRule>
  </conditionalFormatting>
  <conditionalFormatting sqref="A2:A13">
    <cfRule type="expression" dxfId="10198" priority="752">
      <formula>$AA2&gt;="a*"</formula>
    </cfRule>
  </conditionalFormatting>
  <conditionalFormatting sqref="B2:B9">
    <cfRule type="expression" dxfId="10197" priority="751">
      <formula>LEFT($B2,5)="NeuNr"</formula>
    </cfRule>
  </conditionalFormatting>
  <conditionalFormatting sqref="D2:D9">
    <cfRule type="cellIs" dxfId="10196" priority="746" operator="between">
      <formula>43100</formula>
      <formula>43450</formula>
    </cfRule>
  </conditionalFormatting>
  <conditionalFormatting sqref="D2:D9">
    <cfRule type="cellIs" dxfId="10195" priority="744" operator="between">
      <formula>42917</formula>
      <formula>43470</formula>
    </cfRule>
  </conditionalFormatting>
  <conditionalFormatting sqref="E1:E1048576">
    <cfRule type="cellIs" dxfId="10194" priority="743" operator="greaterThanOrEqual">
      <formula>"a"</formula>
    </cfRule>
  </conditionalFormatting>
  <conditionalFormatting sqref="E2:E13">
    <cfRule type="containsText" dxfId="10193" priority="742" operator="containsText" text="SZ">
      <formula>NOT(ISERROR(SEARCH("SZ",E2)))</formula>
    </cfRule>
  </conditionalFormatting>
  <conditionalFormatting sqref="A1:A1048576">
    <cfRule type="containsText" dxfId="10192" priority="741" operator="containsText" text="NeuMtgld">
      <formula>NOT(ISERROR(SEARCH("NeuMtgld",A1)))</formula>
    </cfRule>
  </conditionalFormatting>
  <conditionalFormatting sqref="A2:A13">
    <cfRule type="expression" dxfId="10191" priority="740">
      <formula>LEFT($B2,5)="NeuNr"</formula>
    </cfRule>
  </conditionalFormatting>
  <conditionalFormatting sqref="A2:A13">
    <cfRule type="expression" dxfId="10190" priority="739">
      <formula>$AA2&gt;="a*"</formula>
    </cfRule>
  </conditionalFormatting>
  <conditionalFormatting sqref="B2:B9">
    <cfRule type="expression" dxfId="10189" priority="738">
      <formula>LEFT($B2,5)="NeuNr"</formula>
    </cfRule>
  </conditionalFormatting>
  <conditionalFormatting sqref="D2:D9">
    <cfRule type="cellIs" dxfId="10188" priority="733" operator="between">
      <formula>43100</formula>
      <formula>43450</formula>
    </cfRule>
  </conditionalFormatting>
  <conditionalFormatting sqref="D2:D9">
    <cfRule type="cellIs" dxfId="10187" priority="731" operator="between">
      <formula>42917</formula>
      <formula>43470</formula>
    </cfRule>
  </conditionalFormatting>
  <conditionalFormatting sqref="E1:E1048576">
    <cfRule type="cellIs" dxfId="10186" priority="730" operator="greaterThanOrEqual">
      <formula>"a"</formula>
    </cfRule>
  </conditionalFormatting>
  <conditionalFormatting sqref="E2:E13">
    <cfRule type="containsText" dxfId="10185" priority="729" operator="containsText" text="SZ">
      <formula>NOT(ISERROR(SEARCH("SZ",E2)))</formula>
    </cfRule>
  </conditionalFormatting>
  <conditionalFormatting sqref="A1:A1048576">
    <cfRule type="containsText" dxfId="10184" priority="728" operator="containsText" text="NeuMtgld">
      <formula>NOT(ISERROR(SEARCH("NeuMtgld",A1)))</formula>
    </cfRule>
  </conditionalFormatting>
  <conditionalFormatting sqref="A2:A13">
    <cfRule type="expression" dxfId="10183" priority="727">
      <formula>LEFT($B2,5)="NeuNr"</formula>
    </cfRule>
  </conditionalFormatting>
  <conditionalFormatting sqref="A2:A13">
    <cfRule type="expression" dxfId="10182" priority="726">
      <formula>$AA2&gt;="a*"</formula>
    </cfRule>
  </conditionalFormatting>
  <conditionalFormatting sqref="B2:B9">
    <cfRule type="expression" dxfId="10181" priority="725">
      <formula>LEFT($B2,5)="NeuNr"</formula>
    </cfRule>
  </conditionalFormatting>
  <conditionalFormatting sqref="D2:D9">
    <cfRule type="cellIs" dxfId="10180" priority="720" operator="between">
      <formula>43100</formula>
      <formula>43450</formula>
    </cfRule>
  </conditionalFormatting>
  <conditionalFormatting sqref="D2:D9">
    <cfRule type="cellIs" dxfId="10179" priority="718" operator="between">
      <formula>42917</formula>
      <formula>43470</formula>
    </cfRule>
  </conditionalFormatting>
  <conditionalFormatting sqref="E1:E1048576">
    <cfRule type="cellIs" dxfId="10178" priority="717" operator="greaterThanOrEqual">
      <formula>"a"</formula>
    </cfRule>
  </conditionalFormatting>
  <conditionalFormatting sqref="E2:E13">
    <cfRule type="containsText" dxfId="10177" priority="716" operator="containsText" text="SZ">
      <formula>NOT(ISERROR(SEARCH("SZ",E2)))</formula>
    </cfRule>
  </conditionalFormatting>
  <conditionalFormatting sqref="A1:A1048576">
    <cfRule type="containsText" dxfId="10176" priority="715" operator="containsText" text="NeuMtgld">
      <formula>NOT(ISERROR(SEARCH("NeuMtgld",A1)))</formula>
    </cfRule>
  </conditionalFormatting>
  <conditionalFormatting sqref="A2:A13">
    <cfRule type="expression" dxfId="10175" priority="714">
      <formula>LEFT($B2,5)="NeuNr"</formula>
    </cfRule>
  </conditionalFormatting>
  <conditionalFormatting sqref="A2:A13">
    <cfRule type="expression" dxfId="10174" priority="713">
      <formula>$AA2&gt;="a*"</formula>
    </cfRule>
  </conditionalFormatting>
  <conditionalFormatting sqref="B2:B9">
    <cfRule type="expression" dxfId="10173" priority="712">
      <formula>LEFT($B2,5)="NeuNr"</formula>
    </cfRule>
  </conditionalFormatting>
  <conditionalFormatting sqref="D2:D9">
    <cfRule type="cellIs" dxfId="10172" priority="707" operator="between">
      <formula>43100</formula>
      <formula>43450</formula>
    </cfRule>
  </conditionalFormatting>
  <conditionalFormatting sqref="D2:D9">
    <cfRule type="cellIs" dxfId="10171" priority="705" operator="between">
      <formula>42917</formula>
      <formula>43470</formula>
    </cfRule>
  </conditionalFormatting>
  <conditionalFormatting sqref="E1:E1048576">
    <cfRule type="cellIs" dxfId="10170" priority="704" operator="greaterThanOrEqual">
      <formula>"a"</formula>
    </cfRule>
  </conditionalFormatting>
  <conditionalFormatting sqref="E2:E13">
    <cfRule type="containsText" dxfId="10169" priority="703" operator="containsText" text="SZ">
      <formula>NOT(ISERROR(SEARCH("SZ",E2)))</formula>
    </cfRule>
  </conditionalFormatting>
  <conditionalFormatting sqref="A1:A1048576">
    <cfRule type="containsText" dxfId="10168" priority="702" operator="containsText" text="NeuMtgld">
      <formula>NOT(ISERROR(SEARCH("NeuMtgld",A1)))</formula>
    </cfRule>
  </conditionalFormatting>
  <conditionalFormatting sqref="A2:A13">
    <cfRule type="expression" dxfId="10167" priority="701">
      <formula>LEFT($B2,5)="NeuNr"</formula>
    </cfRule>
  </conditionalFormatting>
  <conditionalFormatting sqref="A2:A13">
    <cfRule type="expression" dxfId="10166" priority="700">
      <formula>$AA2&gt;="a*"</formula>
    </cfRule>
  </conditionalFormatting>
  <conditionalFormatting sqref="B2:B9">
    <cfRule type="expression" dxfId="10165" priority="699">
      <formula>LEFT($B2,5)="NeuNr"</formula>
    </cfRule>
  </conditionalFormatting>
  <conditionalFormatting sqref="D2:D9">
    <cfRule type="cellIs" dxfId="10164" priority="694" operator="between">
      <formula>43100</formula>
      <formula>43450</formula>
    </cfRule>
  </conditionalFormatting>
  <conditionalFormatting sqref="D2:D9">
    <cfRule type="cellIs" dxfId="10163" priority="692" operator="between">
      <formula>42917</formula>
      <formula>43470</formula>
    </cfRule>
  </conditionalFormatting>
  <conditionalFormatting sqref="E1:E1048576">
    <cfRule type="cellIs" dxfId="10162" priority="691" operator="greaterThanOrEqual">
      <formula>"a"</formula>
    </cfRule>
  </conditionalFormatting>
  <conditionalFormatting sqref="E2:E13">
    <cfRule type="containsText" dxfId="10161" priority="690" operator="containsText" text="SZ">
      <formula>NOT(ISERROR(SEARCH("SZ",E2)))</formula>
    </cfRule>
  </conditionalFormatting>
  <conditionalFormatting sqref="A1:A1048576">
    <cfRule type="containsText" dxfId="10160" priority="689" operator="containsText" text="NeuMtgld">
      <formula>NOT(ISERROR(SEARCH("NeuMtgld",A1)))</formula>
    </cfRule>
  </conditionalFormatting>
  <conditionalFormatting sqref="A2:A13">
    <cfRule type="expression" dxfId="10159" priority="688">
      <formula>LEFT($B2,5)="NeuNr"</formula>
    </cfRule>
  </conditionalFormatting>
  <conditionalFormatting sqref="A2:A13">
    <cfRule type="expression" dxfId="10158" priority="687">
      <formula>$AA2&gt;="a*"</formula>
    </cfRule>
  </conditionalFormatting>
  <conditionalFormatting sqref="B2:B9">
    <cfRule type="expression" dxfId="10157" priority="686">
      <formula>LEFT($B2,5)="NeuNr"</formula>
    </cfRule>
  </conditionalFormatting>
  <conditionalFormatting sqref="D2:D9">
    <cfRule type="cellIs" dxfId="10156" priority="681" operator="between">
      <formula>43100</formula>
      <formula>43450</formula>
    </cfRule>
  </conditionalFormatting>
  <conditionalFormatting sqref="D2:D9">
    <cfRule type="cellIs" dxfId="10155" priority="679" operator="between">
      <formula>42917</formula>
      <formula>43470</formula>
    </cfRule>
  </conditionalFormatting>
  <conditionalFormatting sqref="E1:E1048576">
    <cfRule type="cellIs" dxfId="10154" priority="678" operator="greaterThanOrEqual">
      <formula>"a"</formula>
    </cfRule>
  </conditionalFormatting>
  <conditionalFormatting sqref="E2:E13">
    <cfRule type="containsText" dxfId="10153" priority="677" operator="containsText" text="SZ">
      <formula>NOT(ISERROR(SEARCH("SZ",E2)))</formula>
    </cfRule>
  </conditionalFormatting>
  <conditionalFormatting sqref="A1:A1048576">
    <cfRule type="containsText" dxfId="10152" priority="676" operator="containsText" text="NeuMtgld">
      <formula>NOT(ISERROR(SEARCH("NeuMtgld",A1)))</formula>
    </cfRule>
  </conditionalFormatting>
  <conditionalFormatting sqref="A2:A13">
    <cfRule type="expression" dxfId="10151" priority="675">
      <formula>LEFT($B2,5)="NeuNr"</formula>
    </cfRule>
  </conditionalFormatting>
  <conditionalFormatting sqref="A2:A13">
    <cfRule type="expression" dxfId="10150" priority="674">
      <formula>$AA2&gt;="a*"</formula>
    </cfRule>
  </conditionalFormatting>
  <conditionalFormatting sqref="B2:B9">
    <cfRule type="expression" dxfId="10149" priority="673">
      <formula>LEFT($B2,5)="NeuNr"</formula>
    </cfRule>
  </conditionalFormatting>
  <conditionalFormatting sqref="D2:D9">
    <cfRule type="cellIs" dxfId="10148" priority="668" operator="between">
      <formula>43100</formula>
      <formula>43450</formula>
    </cfRule>
  </conditionalFormatting>
  <conditionalFormatting sqref="D2:D9">
    <cfRule type="cellIs" dxfId="10147" priority="666" operator="between">
      <formula>42917</formula>
      <formula>43470</formula>
    </cfRule>
  </conditionalFormatting>
  <conditionalFormatting sqref="E1:E1048576">
    <cfRule type="cellIs" dxfId="10146" priority="665" operator="greaterThanOrEqual">
      <formula>"a"</formula>
    </cfRule>
  </conditionalFormatting>
  <conditionalFormatting sqref="E2:E13">
    <cfRule type="containsText" dxfId="10145" priority="664" operator="containsText" text="SZ">
      <formula>NOT(ISERROR(SEARCH("SZ",E2)))</formula>
    </cfRule>
  </conditionalFormatting>
  <conditionalFormatting sqref="A1:A1048576">
    <cfRule type="containsText" dxfId="10144" priority="663" operator="containsText" text="NeuMtgld">
      <formula>NOT(ISERROR(SEARCH("NeuMtgld",A1)))</formula>
    </cfRule>
  </conditionalFormatting>
  <conditionalFormatting sqref="A2:A13">
    <cfRule type="expression" dxfId="10143" priority="662">
      <formula>LEFT($B2,5)="NeuNr"</formula>
    </cfRule>
  </conditionalFormatting>
  <conditionalFormatting sqref="A2:A13">
    <cfRule type="expression" dxfId="10142" priority="661">
      <formula>$AA2&gt;="a*"</formula>
    </cfRule>
  </conditionalFormatting>
  <conditionalFormatting sqref="B2:B9">
    <cfRule type="expression" dxfId="10141" priority="660">
      <formula>LEFT($B2,5)="NeuNr"</formula>
    </cfRule>
  </conditionalFormatting>
  <conditionalFormatting sqref="D2:D9">
    <cfRule type="cellIs" dxfId="10140" priority="655" operator="between">
      <formula>43100</formula>
      <formula>43450</formula>
    </cfRule>
  </conditionalFormatting>
  <conditionalFormatting sqref="D2:D9">
    <cfRule type="cellIs" dxfId="10139" priority="653" operator="between">
      <formula>42917</formula>
      <formula>43470</formula>
    </cfRule>
  </conditionalFormatting>
  <conditionalFormatting sqref="E1:E1048576">
    <cfRule type="cellIs" dxfId="10138" priority="652" operator="greaterThanOrEqual">
      <formula>"a"</formula>
    </cfRule>
  </conditionalFormatting>
  <conditionalFormatting sqref="E2:E13">
    <cfRule type="containsText" dxfId="10137" priority="651" operator="containsText" text="SZ">
      <formula>NOT(ISERROR(SEARCH("SZ",E2)))</formula>
    </cfRule>
  </conditionalFormatting>
  <conditionalFormatting sqref="A1:A1048576">
    <cfRule type="containsText" dxfId="10136" priority="650" operator="containsText" text="NeuMtgld">
      <formula>NOT(ISERROR(SEARCH("NeuMtgld",A1)))</formula>
    </cfRule>
  </conditionalFormatting>
  <conditionalFormatting sqref="A2:A13">
    <cfRule type="expression" dxfId="10135" priority="649">
      <formula>LEFT($B2,5)="NeuNr"</formula>
    </cfRule>
  </conditionalFormatting>
  <conditionalFormatting sqref="A2:A13">
    <cfRule type="expression" dxfId="10134" priority="648">
      <formula>$AA2&gt;="a*"</formula>
    </cfRule>
  </conditionalFormatting>
  <conditionalFormatting sqref="B2:B9">
    <cfRule type="expression" dxfId="10133" priority="647">
      <formula>LEFT($B2,5)="NeuNr"</formula>
    </cfRule>
  </conditionalFormatting>
  <conditionalFormatting sqref="D2:D9">
    <cfRule type="cellIs" dxfId="10132" priority="642" operator="between">
      <formula>43100</formula>
      <formula>43450</formula>
    </cfRule>
  </conditionalFormatting>
  <conditionalFormatting sqref="D2:D9">
    <cfRule type="cellIs" dxfId="10131" priority="640" operator="between">
      <formula>42917</formula>
      <formula>43470</formula>
    </cfRule>
  </conditionalFormatting>
  <conditionalFormatting sqref="E1:E1048576">
    <cfRule type="cellIs" dxfId="10130" priority="639" operator="greaterThanOrEqual">
      <formula>"a"</formula>
    </cfRule>
  </conditionalFormatting>
  <conditionalFormatting sqref="E2:E13">
    <cfRule type="containsText" dxfId="10129" priority="638" operator="containsText" text="SZ">
      <formula>NOT(ISERROR(SEARCH("SZ",E2)))</formula>
    </cfRule>
  </conditionalFormatting>
  <conditionalFormatting sqref="A1:A1048576">
    <cfRule type="containsText" dxfId="10128" priority="637" operator="containsText" text="NeuMtgld">
      <formula>NOT(ISERROR(SEARCH("NeuMtgld",A1)))</formula>
    </cfRule>
  </conditionalFormatting>
  <conditionalFormatting sqref="A2:A13">
    <cfRule type="expression" dxfId="10127" priority="636">
      <formula>LEFT($B2,5)="NeuNr"</formula>
    </cfRule>
  </conditionalFormatting>
  <conditionalFormatting sqref="A2:A13">
    <cfRule type="expression" dxfId="10126" priority="635">
      <formula>$AA2&gt;="a*"</formula>
    </cfRule>
  </conditionalFormatting>
  <conditionalFormatting sqref="B2:B9">
    <cfRule type="expression" dxfId="10125" priority="634">
      <formula>LEFT($B2,5)="NeuNr"</formula>
    </cfRule>
  </conditionalFormatting>
  <conditionalFormatting sqref="D2:D9">
    <cfRule type="cellIs" dxfId="10124" priority="629" operator="between">
      <formula>43100</formula>
      <formula>43450</formula>
    </cfRule>
  </conditionalFormatting>
  <conditionalFormatting sqref="D2:D9">
    <cfRule type="cellIs" dxfId="10123" priority="627" operator="between">
      <formula>42917</formula>
      <formula>43470</formula>
    </cfRule>
  </conditionalFormatting>
  <conditionalFormatting sqref="E1:E1048576">
    <cfRule type="cellIs" dxfId="10122" priority="626" operator="greaterThanOrEqual">
      <formula>"a"</formula>
    </cfRule>
  </conditionalFormatting>
  <conditionalFormatting sqref="E2:E13">
    <cfRule type="containsText" dxfId="10121" priority="625" operator="containsText" text="SZ">
      <formula>NOT(ISERROR(SEARCH("SZ",E2)))</formula>
    </cfRule>
  </conditionalFormatting>
  <conditionalFormatting sqref="A1:A1048576">
    <cfRule type="containsText" dxfId="10120" priority="624" operator="containsText" text="NeuMtgld">
      <formula>NOT(ISERROR(SEARCH("NeuMtgld",A1)))</formula>
    </cfRule>
  </conditionalFormatting>
  <conditionalFormatting sqref="A2:A13">
    <cfRule type="expression" dxfId="10119" priority="623">
      <formula>LEFT($B2,5)="NeuNr"</formula>
    </cfRule>
  </conditionalFormatting>
  <conditionalFormatting sqref="A2:A13">
    <cfRule type="expression" dxfId="10118" priority="622">
      <formula>$AA2&gt;="a*"</formula>
    </cfRule>
  </conditionalFormatting>
  <conditionalFormatting sqref="B2:B9">
    <cfRule type="expression" dxfId="10117" priority="621">
      <formula>LEFT($B2,5)="NeuNr"</formula>
    </cfRule>
  </conditionalFormatting>
  <conditionalFormatting sqref="D2:D9">
    <cfRule type="cellIs" dxfId="10116" priority="616" operator="between">
      <formula>43100</formula>
      <formula>43450</formula>
    </cfRule>
  </conditionalFormatting>
  <conditionalFormatting sqref="D2:D9">
    <cfRule type="cellIs" dxfId="10115" priority="614" operator="between">
      <formula>42917</formula>
      <formula>43470</formula>
    </cfRule>
  </conditionalFormatting>
  <conditionalFormatting sqref="E1:E1048576">
    <cfRule type="cellIs" dxfId="10114" priority="613" operator="greaterThanOrEqual">
      <formula>"a"</formula>
    </cfRule>
  </conditionalFormatting>
  <conditionalFormatting sqref="E2:E13">
    <cfRule type="containsText" dxfId="10113" priority="612" operator="containsText" text="SZ">
      <formula>NOT(ISERROR(SEARCH("SZ",E2)))</formula>
    </cfRule>
  </conditionalFormatting>
  <conditionalFormatting sqref="A1:A1048576">
    <cfRule type="containsText" dxfId="10112" priority="611" operator="containsText" text="NeuMtgld">
      <formula>NOT(ISERROR(SEARCH("NeuMtgld",A1)))</formula>
    </cfRule>
  </conditionalFormatting>
  <conditionalFormatting sqref="A2:A13">
    <cfRule type="expression" dxfId="10111" priority="610">
      <formula>LEFT($B2,5)="NeuNr"</formula>
    </cfRule>
  </conditionalFormatting>
  <conditionalFormatting sqref="A2:A13">
    <cfRule type="expression" dxfId="10110" priority="609">
      <formula>$AA2&gt;="a*"</formula>
    </cfRule>
  </conditionalFormatting>
  <conditionalFormatting sqref="B2:B9">
    <cfRule type="expression" dxfId="10109" priority="608">
      <formula>LEFT($B2,5)="NeuNr"</formula>
    </cfRule>
  </conditionalFormatting>
  <conditionalFormatting sqref="D2:D9">
    <cfRule type="cellIs" dxfId="10108" priority="603" operator="between">
      <formula>43100</formula>
      <formula>43450</formula>
    </cfRule>
  </conditionalFormatting>
  <conditionalFormatting sqref="D2:D9">
    <cfRule type="cellIs" dxfId="10107" priority="601" operator="between">
      <formula>42917</formula>
      <formula>43470</formula>
    </cfRule>
  </conditionalFormatting>
  <conditionalFormatting sqref="E1:E1048576">
    <cfRule type="cellIs" dxfId="10106" priority="600" operator="greaterThanOrEqual">
      <formula>"a"</formula>
    </cfRule>
  </conditionalFormatting>
  <conditionalFormatting sqref="E2:E13">
    <cfRule type="containsText" dxfId="10105" priority="599" operator="containsText" text="SZ">
      <formula>NOT(ISERROR(SEARCH("SZ",E2)))</formula>
    </cfRule>
  </conditionalFormatting>
  <conditionalFormatting sqref="A1:A1048576">
    <cfRule type="containsText" dxfId="10104" priority="598" operator="containsText" text="NeuMtgld">
      <formula>NOT(ISERROR(SEARCH("NeuMtgld",A1)))</formula>
    </cfRule>
  </conditionalFormatting>
  <conditionalFormatting sqref="A2:A13">
    <cfRule type="expression" dxfId="10103" priority="597">
      <formula>LEFT($B2,5)="NeuNr"</formula>
    </cfRule>
  </conditionalFormatting>
  <conditionalFormatting sqref="A2:A13">
    <cfRule type="expression" dxfId="10102" priority="596">
      <formula>$AA2&gt;="a*"</formula>
    </cfRule>
  </conditionalFormatting>
  <conditionalFormatting sqref="B2:B9">
    <cfRule type="expression" dxfId="10101" priority="595">
      <formula>LEFT($B2,5)="NeuNr"</formula>
    </cfRule>
  </conditionalFormatting>
  <conditionalFormatting sqref="D2:D9">
    <cfRule type="cellIs" dxfId="10100" priority="590" operator="between">
      <formula>43100</formula>
      <formula>43450</formula>
    </cfRule>
  </conditionalFormatting>
  <conditionalFormatting sqref="D2:D9">
    <cfRule type="cellIs" dxfId="10099" priority="588" operator="between">
      <formula>42917</formula>
      <formula>43470</formula>
    </cfRule>
  </conditionalFormatting>
  <conditionalFormatting sqref="E1:E1048576">
    <cfRule type="cellIs" dxfId="10098" priority="587" operator="greaterThanOrEqual">
      <formula>"a"</formula>
    </cfRule>
  </conditionalFormatting>
  <conditionalFormatting sqref="E2:E13">
    <cfRule type="containsText" dxfId="10097" priority="586" operator="containsText" text="SZ">
      <formula>NOT(ISERROR(SEARCH("SZ",E2)))</formula>
    </cfRule>
  </conditionalFormatting>
  <conditionalFormatting sqref="A1:A1048576">
    <cfRule type="containsText" dxfId="10096" priority="585" operator="containsText" text="NeuMtgld">
      <formula>NOT(ISERROR(SEARCH("NeuMtgld",A1)))</formula>
    </cfRule>
  </conditionalFormatting>
  <conditionalFormatting sqref="A2:A13">
    <cfRule type="expression" dxfId="10095" priority="584">
      <formula>LEFT($B2,5)="NeuNr"</formula>
    </cfRule>
  </conditionalFormatting>
  <conditionalFormatting sqref="A2:A13">
    <cfRule type="expression" dxfId="10094" priority="583">
      <formula>$AA2&gt;="a*"</formula>
    </cfRule>
  </conditionalFormatting>
  <conditionalFormatting sqref="B2:B9">
    <cfRule type="expression" dxfId="10093" priority="582">
      <formula>LEFT($B2,5)="NeuNr"</formula>
    </cfRule>
  </conditionalFormatting>
  <conditionalFormatting sqref="D2:D9">
    <cfRule type="cellIs" dxfId="10092" priority="577" operator="between">
      <formula>43100</formula>
      <formula>43450</formula>
    </cfRule>
  </conditionalFormatting>
  <conditionalFormatting sqref="D2:D9">
    <cfRule type="cellIs" dxfId="10091" priority="575" operator="between">
      <formula>42917</formula>
      <formula>43470</formula>
    </cfRule>
  </conditionalFormatting>
  <conditionalFormatting sqref="E1:E1048576">
    <cfRule type="cellIs" dxfId="10090" priority="574" operator="greaterThanOrEqual">
      <formula>"a"</formula>
    </cfRule>
  </conditionalFormatting>
  <conditionalFormatting sqref="E2:E13">
    <cfRule type="containsText" dxfId="10089" priority="573" operator="containsText" text="SZ">
      <formula>NOT(ISERROR(SEARCH("SZ",E2)))</formula>
    </cfRule>
  </conditionalFormatting>
  <conditionalFormatting sqref="A1:A1048576">
    <cfRule type="containsText" dxfId="10088" priority="572" operator="containsText" text="NeuMtgld">
      <formula>NOT(ISERROR(SEARCH("NeuMtgld",A1)))</formula>
    </cfRule>
  </conditionalFormatting>
  <conditionalFormatting sqref="A2:A13">
    <cfRule type="expression" dxfId="10087" priority="571">
      <formula>LEFT($B2,5)="NeuNr"</formula>
    </cfRule>
  </conditionalFormatting>
  <conditionalFormatting sqref="A2:A13">
    <cfRule type="expression" dxfId="10086" priority="570">
      <formula>$AA2&gt;="a*"</formula>
    </cfRule>
  </conditionalFormatting>
  <conditionalFormatting sqref="B2:B9">
    <cfRule type="expression" dxfId="10085" priority="569">
      <formula>LEFT($B2,5)="NeuNr"</formula>
    </cfRule>
  </conditionalFormatting>
  <conditionalFormatting sqref="D2:D9">
    <cfRule type="cellIs" dxfId="10084" priority="564" operator="between">
      <formula>43100</formula>
      <formula>43450</formula>
    </cfRule>
  </conditionalFormatting>
  <conditionalFormatting sqref="D2:D9">
    <cfRule type="cellIs" dxfId="10083" priority="562" operator="between">
      <formula>42917</formula>
      <formula>43470</formula>
    </cfRule>
  </conditionalFormatting>
  <conditionalFormatting sqref="E1:E1048576">
    <cfRule type="cellIs" dxfId="10082" priority="561" operator="greaterThanOrEqual">
      <formula>"a"</formula>
    </cfRule>
  </conditionalFormatting>
  <conditionalFormatting sqref="E2:E13">
    <cfRule type="containsText" dxfId="10081" priority="560" operator="containsText" text="SZ">
      <formula>NOT(ISERROR(SEARCH("SZ",E2)))</formula>
    </cfRule>
  </conditionalFormatting>
  <conditionalFormatting sqref="A1:A1048576">
    <cfRule type="containsText" dxfId="10080" priority="559" operator="containsText" text="NeuMtgld">
      <formula>NOT(ISERROR(SEARCH("NeuMtgld",A1)))</formula>
    </cfRule>
  </conditionalFormatting>
  <conditionalFormatting sqref="A2:A13">
    <cfRule type="expression" dxfId="10079" priority="558">
      <formula>LEFT($B2,5)="NeuNr"</formula>
    </cfRule>
  </conditionalFormatting>
  <conditionalFormatting sqref="A2:A13">
    <cfRule type="expression" dxfId="10078" priority="557">
      <formula>$AA2&gt;="a*"</formula>
    </cfRule>
  </conditionalFormatting>
  <conditionalFormatting sqref="B2:B9">
    <cfRule type="expression" dxfId="10077" priority="556">
      <formula>LEFT($B2,5)="NeuNr"</formula>
    </cfRule>
  </conditionalFormatting>
  <conditionalFormatting sqref="D2:D9">
    <cfRule type="cellIs" dxfId="10076" priority="551" operator="between">
      <formula>43100</formula>
      <formula>43450</formula>
    </cfRule>
  </conditionalFormatting>
  <conditionalFormatting sqref="D2:D9">
    <cfRule type="cellIs" dxfId="10075" priority="549" operator="between">
      <formula>42917</formula>
      <formula>43470</formula>
    </cfRule>
  </conditionalFormatting>
  <conditionalFormatting sqref="E1:E1048576">
    <cfRule type="cellIs" dxfId="10074" priority="548" operator="greaterThanOrEqual">
      <formula>"a"</formula>
    </cfRule>
  </conditionalFormatting>
  <conditionalFormatting sqref="E2:E13">
    <cfRule type="containsText" dxfId="10073" priority="547" operator="containsText" text="SZ">
      <formula>NOT(ISERROR(SEARCH("SZ",E2)))</formula>
    </cfRule>
  </conditionalFormatting>
  <conditionalFormatting sqref="A1:A1048576">
    <cfRule type="containsText" dxfId="10072" priority="546" operator="containsText" text="NeuMtgld">
      <formula>NOT(ISERROR(SEARCH("NeuMtgld",A1)))</formula>
    </cfRule>
  </conditionalFormatting>
  <conditionalFormatting sqref="A2:A13">
    <cfRule type="expression" dxfId="10071" priority="545">
      <formula>LEFT($B2,5)="NeuNr"</formula>
    </cfRule>
  </conditionalFormatting>
  <conditionalFormatting sqref="A2:A13">
    <cfRule type="expression" dxfId="10070" priority="544">
      <formula>$AA2&gt;="a*"</formula>
    </cfRule>
  </conditionalFormatting>
  <conditionalFormatting sqref="B2:B9">
    <cfRule type="expression" dxfId="10069" priority="543">
      <formula>LEFT($B2,5)="NeuNr"</formula>
    </cfRule>
  </conditionalFormatting>
  <conditionalFormatting sqref="D2:D9">
    <cfRule type="cellIs" dxfId="10068" priority="538" operator="between">
      <formula>43100</formula>
      <formula>43450</formula>
    </cfRule>
  </conditionalFormatting>
  <conditionalFormatting sqref="D2:D9">
    <cfRule type="cellIs" dxfId="10067" priority="536" operator="between">
      <formula>42917</formula>
      <formula>43470</formula>
    </cfRule>
  </conditionalFormatting>
  <conditionalFormatting sqref="E1:E1048576">
    <cfRule type="cellIs" dxfId="10066" priority="535" operator="greaterThanOrEqual">
      <formula>"a"</formula>
    </cfRule>
  </conditionalFormatting>
  <conditionalFormatting sqref="E2:E13">
    <cfRule type="containsText" dxfId="10065" priority="534" operator="containsText" text="SZ">
      <formula>NOT(ISERROR(SEARCH("SZ",E2)))</formula>
    </cfRule>
  </conditionalFormatting>
  <conditionalFormatting sqref="A1:A1048576">
    <cfRule type="containsText" dxfId="10064" priority="533" operator="containsText" text="NeuMtgld">
      <formula>NOT(ISERROR(SEARCH("NeuMtgld",A1)))</formula>
    </cfRule>
  </conditionalFormatting>
  <conditionalFormatting sqref="A2:A13">
    <cfRule type="expression" dxfId="10063" priority="532">
      <formula>LEFT($B2,5)="NeuNr"</formula>
    </cfRule>
  </conditionalFormatting>
  <conditionalFormatting sqref="A2:A13">
    <cfRule type="expression" dxfId="10062" priority="531">
      <formula>$AA2&gt;="a*"</formula>
    </cfRule>
  </conditionalFormatting>
  <conditionalFormatting sqref="B2:B9">
    <cfRule type="expression" dxfId="10061" priority="530">
      <formula>LEFT($B2,5)="NeuNr"</formula>
    </cfRule>
  </conditionalFormatting>
  <conditionalFormatting sqref="D2:D9">
    <cfRule type="cellIs" dxfId="10060" priority="525" operator="between">
      <formula>43100</formula>
      <formula>43450</formula>
    </cfRule>
  </conditionalFormatting>
  <conditionalFormatting sqref="D2:D9">
    <cfRule type="cellIs" dxfId="10059" priority="523" operator="between">
      <formula>42917</formula>
      <formula>43470</formula>
    </cfRule>
  </conditionalFormatting>
  <conditionalFormatting sqref="E1:E1048576">
    <cfRule type="cellIs" dxfId="10058" priority="522" operator="greaterThanOrEqual">
      <formula>"a"</formula>
    </cfRule>
  </conditionalFormatting>
  <conditionalFormatting sqref="E2:E13">
    <cfRule type="containsText" dxfId="10057" priority="521" operator="containsText" text="SZ">
      <formula>NOT(ISERROR(SEARCH("SZ",E2)))</formula>
    </cfRule>
  </conditionalFormatting>
  <conditionalFormatting sqref="A1:A1048576">
    <cfRule type="containsText" dxfId="10056" priority="520" operator="containsText" text="NeuMtgld">
      <formula>NOT(ISERROR(SEARCH("NeuMtgld",A1)))</formula>
    </cfRule>
  </conditionalFormatting>
  <conditionalFormatting sqref="A2:A13">
    <cfRule type="expression" dxfId="10055" priority="519">
      <formula>LEFT($B2,5)="NeuNr"</formula>
    </cfRule>
  </conditionalFormatting>
  <conditionalFormatting sqref="A2:A13">
    <cfRule type="expression" dxfId="10054" priority="518">
      <formula>$AA2&gt;="a*"</formula>
    </cfRule>
  </conditionalFormatting>
  <conditionalFormatting sqref="B2:B9">
    <cfRule type="expression" dxfId="10053" priority="517">
      <formula>LEFT($B2,5)="NeuNr"</formula>
    </cfRule>
  </conditionalFormatting>
  <conditionalFormatting sqref="D2:D9">
    <cfRule type="cellIs" dxfId="10052" priority="512" operator="between">
      <formula>43100</formula>
      <formula>43450</formula>
    </cfRule>
  </conditionalFormatting>
  <conditionalFormatting sqref="D2:D9">
    <cfRule type="cellIs" dxfId="10051" priority="510" operator="between">
      <formula>42917</formula>
      <formula>43470</formula>
    </cfRule>
  </conditionalFormatting>
  <conditionalFormatting sqref="E1:E1048576">
    <cfRule type="cellIs" dxfId="10050" priority="509" operator="greaterThanOrEqual">
      <formula>"a"</formula>
    </cfRule>
  </conditionalFormatting>
  <conditionalFormatting sqref="E2:E13">
    <cfRule type="containsText" dxfId="10049" priority="508" operator="containsText" text="SZ">
      <formula>NOT(ISERROR(SEARCH("SZ",E2)))</formula>
    </cfRule>
  </conditionalFormatting>
  <conditionalFormatting sqref="A1:A1048576">
    <cfRule type="containsText" dxfId="10048" priority="507" operator="containsText" text="NeuMtgld">
      <formula>NOT(ISERROR(SEARCH("NeuMtgld",A1)))</formula>
    </cfRule>
  </conditionalFormatting>
  <conditionalFormatting sqref="A2:A13">
    <cfRule type="expression" dxfId="10047" priority="506">
      <formula>LEFT($B2,5)="NeuNr"</formula>
    </cfRule>
  </conditionalFormatting>
  <conditionalFormatting sqref="A2:A13">
    <cfRule type="expression" dxfId="10046" priority="505">
      <formula>$AA2&gt;="a*"</formula>
    </cfRule>
  </conditionalFormatting>
  <conditionalFormatting sqref="B2:B9">
    <cfRule type="expression" dxfId="10045" priority="504">
      <formula>LEFT($B2,5)="NeuNr"</formula>
    </cfRule>
  </conditionalFormatting>
  <conditionalFormatting sqref="D2:D9">
    <cfRule type="cellIs" dxfId="10044" priority="499" operator="between">
      <formula>43100</formula>
      <formula>43450</formula>
    </cfRule>
  </conditionalFormatting>
  <conditionalFormatting sqref="D2:D9">
    <cfRule type="cellIs" dxfId="10043" priority="497" operator="between">
      <formula>42917</formula>
      <formula>43470</formula>
    </cfRule>
  </conditionalFormatting>
  <conditionalFormatting sqref="E1:E1048576">
    <cfRule type="cellIs" dxfId="10042" priority="496" operator="greaterThanOrEqual">
      <formula>"a"</formula>
    </cfRule>
  </conditionalFormatting>
  <conditionalFormatting sqref="E2:E13">
    <cfRule type="containsText" dxfId="10041" priority="495" operator="containsText" text="SZ">
      <formula>NOT(ISERROR(SEARCH("SZ",E2)))</formula>
    </cfRule>
  </conditionalFormatting>
  <conditionalFormatting sqref="A1:A1048576">
    <cfRule type="containsText" dxfId="10040" priority="494" operator="containsText" text="NeuMtgld">
      <formula>NOT(ISERROR(SEARCH("NeuMtgld",A1)))</formula>
    </cfRule>
  </conditionalFormatting>
  <conditionalFormatting sqref="A2:A13">
    <cfRule type="expression" dxfId="10039" priority="493">
      <formula>LEFT($B2,5)="NeuNr"</formula>
    </cfRule>
  </conditionalFormatting>
  <conditionalFormatting sqref="A2:A13">
    <cfRule type="expression" dxfId="10038" priority="492">
      <formula>$AA2&gt;="a*"</formula>
    </cfRule>
  </conditionalFormatting>
  <conditionalFormatting sqref="B2:B9">
    <cfRule type="expression" dxfId="10037" priority="491">
      <formula>LEFT($B2,5)="NeuNr"</formula>
    </cfRule>
  </conditionalFormatting>
  <conditionalFormatting sqref="D2:D9">
    <cfRule type="cellIs" dxfId="10036" priority="486" operator="between">
      <formula>43100</formula>
      <formula>43450</formula>
    </cfRule>
  </conditionalFormatting>
  <conditionalFormatting sqref="D2:D9">
    <cfRule type="cellIs" dxfId="10035" priority="484" operator="between">
      <formula>42917</formula>
      <formula>43470</formula>
    </cfRule>
  </conditionalFormatting>
  <conditionalFormatting sqref="E1:E1048576">
    <cfRule type="cellIs" dxfId="10034" priority="483" operator="greaterThanOrEqual">
      <formula>"a"</formula>
    </cfRule>
  </conditionalFormatting>
  <conditionalFormatting sqref="E2:E13">
    <cfRule type="containsText" dxfId="10033" priority="482" operator="containsText" text="SZ">
      <formula>NOT(ISERROR(SEARCH("SZ",E2)))</formula>
    </cfRule>
  </conditionalFormatting>
  <conditionalFormatting sqref="A1:A1048576">
    <cfRule type="containsText" dxfId="10032" priority="481" operator="containsText" text="NeuMtgld">
      <formula>NOT(ISERROR(SEARCH("NeuMtgld",A1)))</formula>
    </cfRule>
  </conditionalFormatting>
  <conditionalFormatting sqref="A2:A13">
    <cfRule type="expression" dxfId="10031" priority="480">
      <formula>LEFT($B2,5)="NeuNr"</formula>
    </cfRule>
  </conditionalFormatting>
  <conditionalFormatting sqref="A2:A13">
    <cfRule type="expression" dxfId="10030" priority="479">
      <formula>$AA2&gt;="a*"</formula>
    </cfRule>
  </conditionalFormatting>
  <conditionalFormatting sqref="B2:B9">
    <cfRule type="expression" dxfId="10029" priority="478">
      <formula>LEFT($B2,5)="NeuNr"</formula>
    </cfRule>
  </conditionalFormatting>
  <conditionalFormatting sqref="D2:D9">
    <cfRule type="cellIs" dxfId="10028" priority="473" operator="between">
      <formula>43100</formula>
      <formula>43450</formula>
    </cfRule>
  </conditionalFormatting>
  <conditionalFormatting sqref="D2:D9">
    <cfRule type="cellIs" dxfId="10027" priority="471" operator="between">
      <formula>42917</formula>
      <formula>43470</formula>
    </cfRule>
  </conditionalFormatting>
  <conditionalFormatting sqref="E1:E1048576">
    <cfRule type="cellIs" dxfId="10026" priority="470" operator="greaterThanOrEqual">
      <formula>"a"</formula>
    </cfRule>
  </conditionalFormatting>
  <conditionalFormatting sqref="E2:E13">
    <cfRule type="containsText" dxfId="10025" priority="469" operator="containsText" text="SZ">
      <formula>NOT(ISERROR(SEARCH("SZ",E2)))</formula>
    </cfRule>
  </conditionalFormatting>
  <conditionalFormatting sqref="A1:A1048576">
    <cfRule type="containsText" dxfId="10024" priority="468" operator="containsText" text="NeuMtgld">
      <formula>NOT(ISERROR(SEARCH("NeuMtgld",A1)))</formula>
    </cfRule>
  </conditionalFormatting>
  <conditionalFormatting sqref="A2:A13">
    <cfRule type="expression" dxfId="10023" priority="467">
      <formula>LEFT($B2,5)="NeuNr"</formula>
    </cfRule>
  </conditionalFormatting>
  <conditionalFormatting sqref="A2:A13">
    <cfRule type="expression" dxfId="10022" priority="466">
      <formula>$AA2&gt;="a*"</formula>
    </cfRule>
  </conditionalFormatting>
  <conditionalFormatting sqref="B2:B9">
    <cfRule type="expression" dxfId="10021" priority="465">
      <formula>LEFT($B2,5)="NeuNr"</formula>
    </cfRule>
  </conditionalFormatting>
  <conditionalFormatting sqref="D2:D9">
    <cfRule type="cellIs" dxfId="10020" priority="460" operator="between">
      <formula>43100</formula>
      <formula>43450</formula>
    </cfRule>
  </conditionalFormatting>
  <conditionalFormatting sqref="D2:D9">
    <cfRule type="cellIs" dxfId="10019" priority="458" operator="between">
      <formula>42917</formula>
      <formula>43470</formula>
    </cfRule>
  </conditionalFormatting>
  <conditionalFormatting sqref="E1:E1048576">
    <cfRule type="cellIs" dxfId="10018" priority="457" operator="greaterThanOrEqual">
      <formula>"a"</formula>
    </cfRule>
  </conditionalFormatting>
  <conditionalFormatting sqref="E2:E13">
    <cfRule type="containsText" dxfId="10017" priority="456" operator="containsText" text="SZ">
      <formula>NOT(ISERROR(SEARCH("SZ",E2)))</formula>
    </cfRule>
  </conditionalFormatting>
  <conditionalFormatting sqref="A1:A1048576">
    <cfRule type="containsText" dxfId="10016" priority="455" operator="containsText" text="NeuMtgld">
      <formula>NOT(ISERROR(SEARCH("NeuMtgld",A1)))</formula>
    </cfRule>
  </conditionalFormatting>
  <conditionalFormatting sqref="A2:A13">
    <cfRule type="expression" dxfId="10015" priority="454">
      <formula>LEFT($B2,5)="NeuNr"</formula>
    </cfRule>
  </conditionalFormatting>
  <conditionalFormatting sqref="A2:A13">
    <cfRule type="expression" dxfId="10014" priority="453">
      <formula>$AA2&gt;="a*"</formula>
    </cfRule>
  </conditionalFormatting>
  <conditionalFormatting sqref="B2:B9">
    <cfRule type="expression" dxfId="10013" priority="452">
      <formula>LEFT($B2,5)="NeuNr"</formula>
    </cfRule>
  </conditionalFormatting>
  <conditionalFormatting sqref="D2:D9">
    <cfRule type="cellIs" dxfId="10012" priority="447" operator="between">
      <formula>43100</formula>
      <formula>43450</formula>
    </cfRule>
  </conditionalFormatting>
  <conditionalFormatting sqref="D2:D9">
    <cfRule type="cellIs" dxfId="10011" priority="445" operator="between">
      <formula>42917</formula>
      <formula>43470</formula>
    </cfRule>
  </conditionalFormatting>
  <conditionalFormatting sqref="E1:E1048576">
    <cfRule type="cellIs" dxfId="10010" priority="444" operator="greaterThanOrEqual">
      <formula>"a"</formula>
    </cfRule>
  </conditionalFormatting>
  <conditionalFormatting sqref="E2:E13">
    <cfRule type="containsText" dxfId="10009" priority="443" operator="containsText" text="SZ">
      <formula>NOT(ISERROR(SEARCH("SZ",E2)))</formula>
    </cfRule>
  </conditionalFormatting>
  <conditionalFormatting sqref="A1:A1048576">
    <cfRule type="containsText" dxfId="10008" priority="442" operator="containsText" text="NeuMtgld">
      <formula>NOT(ISERROR(SEARCH("NeuMtgld",A1)))</formula>
    </cfRule>
  </conditionalFormatting>
  <conditionalFormatting sqref="A2:A13">
    <cfRule type="expression" dxfId="10007" priority="441">
      <formula>LEFT($B2,5)="NeuNr"</formula>
    </cfRule>
  </conditionalFormatting>
  <conditionalFormatting sqref="A2:A13">
    <cfRule type="expression" dxfId="10006" priority="440">
      <formula>$AA2&gt;="a*"</formula>
    </cfRule>
  </conditionalFormatting>
  <conditionalFormatting sqref="B2:B9">
    <cfRule type="expression" dxfId="10005" priority="439">
      <formula>LEFT($B2,5)="NeuNr"</formula>
    </cfRule>
  </conditionalFormatting>
  <conditionalFormatting sqref="D2:D9">
    <cfRule type="cellIs" dxfId="10004" priority="434" operator="between">
      <formula>43100</formula>
      <formula>43450</formula>
    </cfRule>
  </conditionalFormatting>
  <conditionalFormatting sqref="D2:D9">
    <cfRule type="cellIs" dxfId="10003" priority="432" operator="between">
      <formula>42917</formula>
      <formula>43470</formula>
    </cfRule>
  </conditionalFormatting>
  <conditionalFormatting sqref="E1:E1048576">
    <cfRule type="cellIs" dxfId="10002" priority="431" operator="greaterThanOrEqual">
      <formula>"a"</formula>
    </cfRule>
  </conditionalFormatting>
  <conditionalFormatting sqref="E2:E13">
    <cfRule type="containsText" dxfId="10001" priority="430" operator="containsText" text="SZ">
      <formula>NOT(ISERROR(SEARCH("SZ",E2)))</formula>
    </cfRule>
  </conditionalFormatting>
  <conditionalFormatting sqref="A1:A1048576">
    <cfRule type="containsText" dxfId="10000" priority="429" operator="containsText" text="NeuMtgld">
      <formula>NOT(ISERROR(SEARCH("NeuMtgld",A1)))</formula>
    </cfRule>
  </conditionalFormatting>
  <conditionalFormatting sqref="A2:A13">
    <cfRule type="expression" dxfId="9999" priority="428">
      <formula>LEFT($B2,5)="NeuNr"</formula>
    </cfRule>
  </conditionalFormatting>
  <conditionalFormatting sqref="A2:A13">
    <cfRule type="expression" dxfId="9998" priority="427">
      <formula>$AA2&gt;="a*"</formula>
    </cfRule>
  </conditionalFormatting>
  <conditionalFormatting sqref="B2:B9">
    <cfRule type="expression" dxfId="9997" priority="426">
      <formula>LEFT($B2,5)="NeuNr"</formula>
    </cfRule>
  </conditionalFormatting>
  <conditionalFormatting sqref="D2:D9">
    <cfRule type="cellIs" dxfId="9996" priority="421" operator="between">
      <formula>43100</formula>
      <formula>43450</formula>
    </cfRule>
  </conditionalFormatting>
  <conditionalFormatting sqref="D2:D9">
    <cfRule type="cellIs" dxfId="9995" priority="419" operator="between">
      <formula>42917</formula>
      <formula>43470</formula>
    </cfRule>
  </conditionalFormatting>
  <conditionalFormatting sqref="E1:E1048576">
    <cfRule type="cellIs" dxfId="9994" priority="418" operator="greaterThanOrEqual">
      <formula>"a"</formula>
    </cfRule>
  </conditionalFormatting>
  <conditionalFormatting sqref="E2:E13">
    <cfRule type="containsText" dxfId="9993" priority="417" operator="containsText" text="SZ">
      <formula>NOT(ISERROR(SEARCH("SZ",E2)))</formula>
    </cfRule>
  </conditionalFormatting>
  <conditionalFormatting sqref="A1:A1048576">
    <cfRule type="containsText" dxfId="9992" priority="416" operator="containsText" text="NeuMtgld">
      <formula>NOT(ISERROR(SEARCH("NeuMtgld",A1)))</formula>
    </cfRule>
  </conditionalFormatting>
  <conditionalFormatting sqref="A2:A13">
    <cfRule type="expression" dxfId="9991" priority="415">
      <formula>LEFT($B2,5)="NeuNr"</formula>
    </cfRule>
  </conditionalFormatting>
  <conditionalFormatting sqref="A2:A13">
    <cfRule type="expression" dxfId="9990" priority="414">
      <formula>$AA2&gt;="a*"</formula>
    </cfRule>
  </conditionalFormatting>
  <conditionalFormatting sqref="B2:B9">
    <cfRule type="expression" dxfId="9989" priority="413">
      <formula>LEFT($B2,5)="NeuNr"</formula>
    </cfRule>
  </conditionalFormatting>
  <conditionalFormatting sqref="D2:D9">
    <cfRule type="cellIs" dxfId="9988" priority="408" operator="between">
      <formula>43100</formula>
      <formula>43450</formula>
    </cfRule>
  </conditionalFormatting>
  <conditionalFormatting sqref="D2:D9">
    <cfRule type="cellIs" dxfId="9987" priority="406" operator="between">
      <formula>42917</formula>
      <formula>43470</formula>
    </cfRule>
  </conditionalFormatting>
  <conditionalFormatting sqref="E1:E1048576">
    <cfRule type="cellIs" dxfId="9986" priority="405" operator="greaterThanOrEqual">
      <formula>"a"</formula>
    </cfRule>
  </conditionalFormatting>
  <conditionalFormatting sqref="E2:E13">
    <cfRule type="containsText" dxfId="9985" priority="404" operator="containsText" text="SZ">
      <formula>NOT(ISERROR(SEARCH("SZ",E2)))</formula>
    </cfRule>
  </conditionalFormatting>
  <conditionalFormatting sqref="A1:A1048576">
    <cfRule type="containsText" dxfId="9984" priority="403" operator="containsText" text="NeuMtgld">
      <formula>NOT(ISERROR(SEARCH("NeuMtgld",A1)))</formula>
    </cfRule>
  </conditionalFormatting>
  <conditionalFormatting sqref="A2:A13">
    <cfRule type="expression" dxfId="9983" priority="402">
      <formula>LEFT($B2,5)="NeuNr"</formula>
    </cfRule>
  </conditionalFormatting>
  <conditionalFormatting sqref="A2:A13">
    <cfRule type="expression" dxfId="9982" priority="401">
      <formula>$AA2&gt;="a*"</formula>
    </cfRule>
  </conditionalFormatting>
  <conditionalFormatting sqref="B2:B9">
    <cfRule type="expression" dxfId="9981" priority="400">
      <formula>LEFT($B2,5)="NeuNr"</formula>
    </cfRule>
  </conditionalFormatting>
  <conditionalFormatting sqref="D2:D9">
    <cfRule type="cellIs" dxfId="9980" priority="395" operator="between">
      <formula>43100</formula>
      <formula>43450</formula>
    </cfRule>
  </conditionalFormatting>
  <conditionalFormatting sqref="D2:D9">
    <cfRule type="cellIs" dxfId="9979" priority="393" operator="between">
      <formula>42917</formula>
      <formula>43470</formula>
    </cfRule>
  </conditionalFormatting>
  <conditionalFormatting sqref="E1:E1048576">
    <cfRule type="cellIs" dxfId="9978" priority="392" operator="greaterThanOrEqual">
      <formula>"a"</formula>
    </cfRule>
  </conditionalFormatting>
  <conditionalFormatting sqref="E2:E13">
    <cfRule type="containsText" dxfId="9977" priority="391" operator="containsText" text="SZ">
      <formula>NOT(ISERROR(SEARCH("SZ",E2)))</formula>
    </cfRule>
  </conditionalFormatting>
  <conditionalFormatting sqref="A1:A1048576">
    <cfRule type="containsText" dxfId="9976" priority="390" operator="containsText" text="NeuMtgld">
      <formula>NOT(ISERROR(SEARCH("NeuMtgld",A1)))</formula>
    </cfRule>
  </conditionalFormatting>
  <conditionalFormatting sqref="A2:A13">
    <cfRule type="expression" dxfId="9975" priority="389">
      <formula>LEFT($B2,5)="NeuNr"</formula>
    </cfRule>
  </conditionalFormatting>
  <conditionalFormatting sqref="A2:A13">
    <cfRule type="expression" dxfId="9974" priority="388">
      <formula>$AA2&gt;="a*"</formula>
    </cfRule>
  </conditionalFormatting>
  <conditionalFormatting sqref="B2:B9">
    <cfRule type="expression" dxfId="9973" priority="387">
      <formula>LEFT($B2,5)="NeuNr"</formula>
    </cfRule>
  </conditionalFormatting>
  <conditionalFormatting sqref="D2:D9">
    <cfRule type="cellIs" dxfId="9972" priority="382" operator="between">
      <formula>43100</formula>
      <formula>43450</formula>
    </cfRule>
  </conditionalFormatting>
  <conditionalFormatting sqref="D2:D9">
    <cfRule type="cellIs" dxfId="9971" priority="380" operator="between">
      <formula>42917</formula>
      <formula>43470</formula>
    </cfRule>
  </conditionalFormatting>
  <conditionalFormatting sqref="E1:E1048576">
    <cfRule type="cellIs" dxfId="9970" priority="379" operator="greaterThanOrEqual">
      <formula>"a"</formula>
    </cfRule>
  </conditionalFormatting>
  <conditionalFormatting sqref="E2:E13">
    <cfRule type="containsText" dxfId="9969" priority="378" operator="containsText" text="SZ">
      <formula>NOT(ISERROR(SEARCH("SZ",E2)))</formula>
    </cfRule>
  </conditionalFormatting>
  <conditionalFormatting sqref="A1:A1048576">
    <cfRule type="containsText" dxfId="9968" priority="377" operator="containsText" text="NeuMtgld">
      <formula>NOT(ISERROR(SEARCH("NeuMtgld",A1)))</formula>
    </cfRule>
  </conditionalFormatting>
  <conditionalFormatting sqref="A2:A13">
    <cfRule type="expression" dxfId="9967" priority="376">
      <formula>LEFT($B2,5)="NeuNr"</formula>
    </cfRule>
  </conditionalFormatting>
  <conditionalFormatting sqref="A2:A13">
    <cfRule type="expression" dxfId="9966" priority="375">
      <formula>$AA2&gt;="a*"</formula>
    </cfRule>
  </conditionalFormatting>
  <conditionalFormatting sqref="B2:B9">
    <cfRule type="expression" dxfId="9965" priority="374">
      <formula>LEFT($B2,5)="NeuNr"</formula>
    </cfRule>
  </conditionalFormatting>
  <conditionalFormatting sqref="D2:D9">
    <cfRule type="cellIs" dxfId="9964" priority="369" operator="between">
      <formula>43100</formula>
      <formula>43450</formula>
    </cfRule>
  </conditionalFormatting>
  <conditionalFormatting sqref="D2:D9">
    <cfRule type="cellIs" dxfId="9963" priority="367" operator="between">
      <formula>42917</formula>
      <formula>43470</formula>
    </cfRule>
  </conditionalFormatting>
  <conditionalFormatting sqref="E1:E1048576">
    <cfRule type="cellIs" dxfId="9962" priority="366" operator="greaterThanOrEqual">
      <formula>"a"</formula>
    </cfRule>
  </conditionalFormatting>
  <conditionalFormatting sqref="E2:E13">
    <cfRule type="containsText" dxfId="9961" priority="365" operator="containsText" text="SZ">
      <formula>NOT(ISERROR(SEARCH("SZ",E2)))</formula>
    </cfRule>
  </conditionalFormatting>
  <conditionalFormatting sqref="A1:A1048576">
    <cfRule type="containsText" dxfId="9960" priority="364" operator="containsText" text="NeuMtgld">
      <formula>NOT(ISERROR(SEARCH("NeuMtgld",A1)))</formula>
    </cfRule>
  </conditionalFormatting>
  <conditionalFormatting sqref="A2:A13">
    <cfRule type="expression" dxfId="9959" priority="363">
      <formula>LEFT($B2,5)="NeuNr"</formula>
    </cfRule>
  </conditionalFormatting>
  <conditionalFormatting sqref="A2:A13">
    <cfRule type="expression" dxfId="9958" priority="362">
      <formula>$AA2&gt;="a*"</formula>
    </cfRule>
  </conditionalFormatting>
  <conditionalFormatting sqref="B2:B9">
    <cfRule type="expression" dxfId="9957" priority="361">
      <formula>LEFT($B2,5)="NeuNr"</formula>
    </cfRule>
  </conditionalFormatting>
  <conditionalFormatting sqref="D2:D9">
    <cfRule type="cellIs" dxfId="9956" priority="356" operator="between">
      <formula>43100</formula>
      <formula>43450</formula>
    </cfRule>
  </conditionalFormatting>
  <conditionalFormatting sqref="D2:D9">
    <cfRule type="cellIs" dxfId="9955" priority="354" operator="between">
      <formula>42917</formula>
      <formula>43470</formula>
    </cfRule>
  </conditionalFormatting>
  <conditionalFormatting sqref="E1:E1048576">
    <cfRule type="cellIs" dxfId="9954" priority="353" operator="greaterThanOrEqual">
      <formula>"a"</formula>
    </cfRule>
  </conditionalFormatting>
  <conditionalFormatting sqref="E2:E13">
    <cfRule type="containsText" dxfId="9953" priority="352" operator="containsText" text="SZ">
      <formula>NOT(ISERROR(SEARCH("SZ",E2)))</formula>
    </cfRule>
  </conditionalFormatting>
  <conditionalFormatting sqref="A1:A1048576">
    <cfRule type="containsText" dxfId="9952" priority="351" operator="containsText" text="NeuMtgld">
      <formula>NOT(ISERROR(SEARCH("NeuMtgld",A1)))</formula>
    </cfRule>
  </conditionalFormatting>
  <conditionalFormatting sqref="A2:A13">
    <cfRule type="expression" dxfId="9951" priority="350">
      <formula>LEFT($B2,5)="NeuNr"</formula>
    </cfRule>
  </conditionalFormatting>
  <conditionalFormatting sqref="A2:A13">
    <cfRule type="expression" dxfId="9950" priority="349">
      <formula>$AA2&gt;="a*"</formula>
    </cfRule>
  </conditionalFormatting>
  <conditionalFormatting sqref="B2:B9">
    <cfRule type="expression" dxfId="9949" priority="348">
      <formula>LEFT($B2,5)="NeuNr"</formula>
    </cfRule>
  </conditionalFormatting>
  <conditionalFormatting sqref="D2:D9">
    <cfRule type="cellIs" dxfId="9948" priority="343" operator="between">
      <formula>43100</formula>
      <formula>43450</formula>
    </cfRule>
  </conditionalFormatting>
  <conditionalFormatting sqref="D2:D9">
    <cfRule type="cellIs" dxfId="9947" priority="341" operator="between">
      <formula>42917</formula>
      <formula>43470</formula>
    </cfRule>
  </conditionalFormatting>
  <conditionalFormatting sqref="E1:E1048576">
    <cfRule type="cellIs" dxfId="9946" priority="340" operator="greaterThanOrEqual">
      <formula>"a"</formula>
    </cfRule>
  </conditionalFormatting>
  <conditionalFormatting sqref="E2:E13">
    <cfRule type="containsText" dxfId="9945" priority="339" operator="containsText" text="SZ">
      <formula>NOT(ISERROR(SEARCH("SZ",E2)))</formula>
    </cfRule>
  </conditionalFormatting>
  <conditionalFormatting sqref="A1:A1048576">
    <cfRule type="containsText" dxfId="9944" priority="338" operator="containsText" text="NeuMtgld">
      <formula>NOT(ISERROR(SEARCH("NeuMtgld",A1)))</formula>
    </cfRule>
  </conditionalFormatting>
  <conditionalFormatting sqref="A2:A13">
    <cfRule type="expression" dxfId="9943" priority="337">
      <formula>LEFT($B2,5)="NeuNr"</formula>
    </cfRule>
  </conditionalFormatting>
  <conditionalFormatting sqref="A2:A13">
    <cfRule type="expression" dxfId="9942" priority="336">
      <formula>$AA2&gt;="a*"</formula>
    </cfRule>
  </conditionalFormatting>
  <conditionalFormatting sqref="B2:B9">
    <cfRule type="expression" dxfId="9941" priority="335">
      <formula>LEFT($B2,5)="NeuNr"</formula>
    </cfRule>
  </conditionalFormatting>
  <conditionalFormatting sqref="D2:D9">
    <cfRule type="cellIs" dxfId="9940" priority="330" operator="between">
      <formula>43100</formula>
      <formula>43450</formula>
    </cfRule>
  </conditionalFormatting>
  <conditionalFormatting sqref="D2:D9">
    <cfRule type="cellIs" dxfId="9939" priority="328" operator="between">
      <formula>42917</formula>
      <formula>43470</formula>
    </cfRule>
  </conditionalFormatting>
  <conditionalFormatting sqref="E1:E1048576">
    <cfRule type="cellIs" dxfId="9938" priority="327" operator="greaterThanOrEqual">
      <formula>"a"</formula>
    </cfRule>
  </conditionalFormatting>
  <conditionalFormatting sqref="E2:E13">
    <cfRule type="containsText" dxfId="9937" priority="326" operator="containsText" text="SZ">
      <formula>NOT(ISERROR(SEARCH("SZ",E2)))</formula>
    </cfRule>
  </conditionalFormatting>
  <conditionalFormatting sqref="A1:A1048576">
    <cfRule type="containsText" dxfId="9936" priority="325" operator="containsText" text="NeuMtgld">
      <formula>NOT(ISERROR(SEARCH("NeuMtgld",A1)))</formula>
    </cfRule>
  </conditionalFormatting>
  <conditionalFormatting sqref="A2:A13">
    <cfRule type="expression" dxfId="9935" priority="324">
      <formula>LEFT($B2,5)="NeuNr"</formula>
    </cfRule>
  </conditionalFormatting>
  <conditionalFormatting sqref="A2:A13">
    <cfRule type="expression" dxfId="9934" priority="323">
      <formula>$AA2&gt;="a*"</formula>
    </cfRule>
  </conditionalFormatting>
  <conditionalFormatting sqref="B2:B9">
    <cfRule type="expression" dxfId="9933" priority="322">
      <formula>LEFT($B2,5)="NeuNr"</formula>
    </cfRule>
  </conditionalFormatting>
  <conditionalFormatting sqref="D2:D9">
    <cfRule type="cellIs" dxfId="9932" priority="317" operator="between">
      <formula>43100</formula>
      <formula>43450</formula>
    </cfRule>
  </conditionalFormatting>
  <conditionalFormatting sqref="D2:D9">
    <cfRule type="cellIs" dxfId="9931" priority="315" operator="between">
      <formula>42917</formula>
      <formula>43470</formula>
    </cfRule>
  </conditionalFormatting>
  <conditionalFormatting sqref="E1:E1048576">
    <cfRule type="cellIs" dxfId="9930" priority="314" operator="greaterThanOrEqual">
      <formula>"a"</formula>
    </cfRule>
  </conditionalFormatting>
  <conditionalFormatting sqref="E2:E13">
    <cfRule type="containsText" dxfId="9929" priority="313" operator="containsText" text="SZ">
      <formula>NOT(ISERROR(SEARCH("SZ",E2)))</formula>
    </cfRule>
  </conditionalFormatting>
  <conditionalFormatting sqref="A1:A1048576">
    <cfRule type="containsText" dxfId="9928" priority="312" operator="containsText" text="NeuMtgld">
      <formula>NOT(ISERROR(SEARCH("NeuMtgld",A1)))</formula>
    </cfRule>
  </conditionalFormatting>
  <conditionalFormatting sqref="A2:A13">
    <cfRule type="expression" dxfId="9927" priority="311">
      <formula>LEFT($B2,5)="NeuNr"</formula>
    </cfRule>
  </conditionalFormatting>
  <conditionalFormatting sqref="A2:A13">
    <cfRule type="expression" dxfId="9926" priority="310">
      <formula>$AA2&gt;="a*"</formula>
    </cfRule>
  </conditionalFormatting>
  <conditionalFormatting sqref="B2:B9">
    <cfRule type="expression" dxfId="9925" priority="309">
      <formula>LEFT($B2,5)="NeuNr"</formula>
    </cfRule>
  </conditionalFormatting>
  <conditionalFormatting sqref="D2:D9">
    <cfRule type="cellIs" dxfId="9924" priority="304" operator="between">
      <formula>43100</formula>
      <formula>43450</formula>
    </cfRule>
  </conditionalFormatting>
  <conditionalFormatting sqref="D2:D9">
    <cfRule type="cellIs" dxfId="9923" priority="302" operator="between">
      <formula>42917</formula>
      <formula>43470</formula>
    </cfRule>
  </conditionalFormatting>
  <conditionalFormatting sqref="E1:E1048576">
    <cfRule type="cellIs" dxfId="9922" priority="301" operator="greaterThanOrEqual">
      <formula>"a"</formula>
    </cfRule>
  </conditionalFormatting>
  <conditionalFormatting sqref="E2:E13">
    <cfRule type="containsText" dxfId="9921" priority="300" operator="containsText" text="SZ">
      <formula>NOT(ISERROR(SEARCH("SZ",E2)))</formula>
    </cfRule>
  </conditionalFormatting>
  <conditionalFormatting sqref="A1:A1048576">
    <cfRule type="containsText" dxfId="9920" priority="299" operator="containsText" text="NeuMtgld">
      <formula>NOT(ISERROR(SEARCH("NeuMtgld",A1)))</formula>
    </cfRule>
  </conditionalFormatting>
  <conditionalFormatting sqref="A2:A13">
    <cfRule type="expression" dxfId="9919" priority="298">
      <formula>LEFT($B2,5)="NeuNr"</formula>
    </cfRule>
  </conditionalFormatting>
  <conditionalFormatting sqref="A2:A13">
    <cfRule type="expression" dxfId="9918" priority="297">
      <formula>$AA2&gt;="a*"</formula>
    </cfRule>
  </conditionalFormatting>
  <conditionalFormatting sqref="B2:B9">
    <cfRule type="expression" dxfId="9917" priority="296">
      <formula>LEFT($B2,5)="NeuNr"</formula>
    </cfRule>
  </conditionalFormatting>
  <conditionalFormatting sqref="D2:D9">
    <cfRule type="cellIs" dxfId="9916" priority="291" operator="between">
      <formula>43100</formula>
      <formula>43450</formula>
    </cfRule>
  </conditionalFormatting>
  <conditionalFormatting sqref="D2:D9">
    <cfRule type="cellIs" dxfId="9915" priority="289" operator="between">
      <formula>42917</formula>
      <formula>43470</formula>
    </cfRule>
  </conditionalFormatting>
  <conditionalFormatting sqref="E1:E1048576">
    <cfRule type="cellIs" dxfId="9914" priority="288" operator="greaterThanOrEqual">
      <formula>"a"</formula>
    </cfRule>
  </conditionalFormatting>
  <conditionalFormatting sqref="E2:E13">
    <cfRule type="containsText" dxfId="9913" priority="287" operator="containsText" text="SZ">
      <formula>NOT(ISERROR(SEARCH("SZ",E2)))</formula>
    </cfRule>
  </conditionalFormatting>
  <conditionalFormatting sqref="A1:A1048576">
    <cfRule type="containsText" dxfId="9912" priority="286" operator="containsText" text="NeuMtgld">
      <formula>NOT(ISERROR(SEARCH("NeuMtgld",A1)))</formula>
    </cfRule>
  </conditionalFormatting>
  <conditionalFormatting sqref="A2:A13">
    <cfRule type="expression" dxfId="9911" priority="285">
      <formula>LEFT($B2,5)="NeuNr"</formula>
    </cfRule>
  </conditionalFormatting>
  <conditionalFormatting sqref="A2:A13">
    <cfRule type="expression" dxfId="9910" priority="284">
      <formula>$AA2&gt;="a*"</formula>
    </cfRule>
  </conditionalFormatting>
  <conditionalFormatting sqref="B2:B9">
    <cfRule type="expression" dxfId="9909" priority="283">
      <formula>LEFT($B2,5)="NeuNr"</formula>
    </cfRule>
  </conditionalFormatting>
  <conditionalFormatting sqref="D2:D9">
    <cfRule type="cellIs" dxfId="9908" priority="278" operator="between">
      <formula>43100</formula>
      <formula>43450</formula>
    </cfRule>
  </conditionalFormatting>
  <conditionalFormatting sqref="D2:D9">
    <cfRule type="cellIs" dxfId="9907" priority="276" operator="between">
      <formula>42917</formula>
      <formula>43470</formula>
    </cfRule>
  </conditionalFormatting>
  <conditionalFormatting sqref="E1:E1048576">
    <cfRule type="cellIs" dxfId="9906" priority="275" operator="greaterThanOrEqual">
      <formula>"a"</formula>
    </cfRule>
  </conditionalFormatting>
  <conditionalFormatting sqref="E2:E13">
    <cfRule type="containsText" dxfId="9905" priority="274" operator="containsText" text="SZ">
      <formula>NOT(ISERROR(SEARCH("SZ",E2)))</formula>
    </cfRule>
  </conditionalFormatting>
  <conditionalFormatting sqref="A1:A1048576">
    <cfRule type="containsText" dxfId="9904" priority="273" operator="containsText" text="NeuMtgld">
      <formula>NOT(ISERROR(SEARCH("NeuMtgld",A1)))</formula>
    </cfRule>
  </conditionalFormatting>
  <conditionalFormatting sqref="A2:A13">
    <cfRule type="expression" dxfId="9903" priority="272">
      <formula>LEFT($B2,5)="NeuNr"</formula>
    </cfRule>
  </conditionalFormatting>
  <conditionalFormatting sqref="A2:A13">
    <cfRule type="expression" dxfId="9902" priority="271">
      <formula>$AA2&gt;="a*"</formula>
    </cfRule>
  </conditionalFormatting>
  <conditionalFormatting sqref="B2:B9">
    <cfRule type="expression" dxfId="9901" priority="270">
      <formula>LEFT($B2,5)="NeuNr"</formula>
    </cfRule>
  </conditionalFormatting>
  <conditionalFormatting sqref="D2:D9">
    <cfRule type="cellIs" dxfId="9900" priority="265" operator="between">
      <formula>43100</formula>
      <formula>43450</formula>
    </cfRule>
  </conditionalFormatting>
  <conditionalFormatting sqref="D2:D9">
    <cfRule type="cellIs" dxfId="9899" priority="263" operator="between">
      <formula>42917</formula>
      <formula>43470</formula>
    </cfRule>
  </conditionalFormatting>
  <conditionalFormatting sqref="E1:E1048576">
    <cfRule type="cellIs" dxfId="9898" priority="262" operator="greaterThanOrEqual">
      <formula>"a"</formula>
    </cfRule>
  </conditionalFormatting>
  <conditionalFormatting sqref="E2:E13">
    <cfRule type="containsText" dxfId="9897" priority="261" operator="containsText" text="SZ">
      <formula>NOT(ISERROR(SEARCH("SZ",E2)))</formula>
    </cfRule>
  </conditionalFormatting>
  <conditionalFormatting sqref="A1:A1048576">
    <cfRule type="containsText" dxfId="9896" priority="260" operator="containsText" text="NeuMtgld">
      <formula>NOT(ISERROR(SEARCH("NeuMtgld",A1)))</formula>
    </cfRule>
  </conditionalFormatting>
  <conditionalFormatting sqref="A2:A13">
    <cfRule type="expression" dxfId="9895" priority="259">
      <formula>LEFT($B2,5)="NeuNr"</formula>
    </cfRule>
  </conditionalFormatting>
  <conditionalFormatting sqref="A2:A13">
    <cfRule type="expression" dxfId="9894" priority="258">
      <formula>$AA2&gt;="a*"</formula>
    </cfRule>
  </conditionalFormatting>
  <conditionalFormatting sqref="B2:B9">
    <cfRule type="expression" dxfId="9893" priority="257">
      <formula>LEFT($B2,5)="NeuNr"</formula>
    </cfRule>
  </conditionalFormatting>
  <conditionalFormatting sqref="D2:D9">
    <cfRule type="cellIs" dxfId="9892" priority="252" operator="between">
      <formula>43100</formula>
      <formula>43450</formula>
    </cfRule>
  </conditionalFormatting>
  <conditionalFormatting sqref="D2:D9">
    <cfRule type="cellIs" dxfId="9891" priority="250" operator="between">
      <formula>42917</formula>
      <formula>43470</formula>
    </cfRule>
  </conditionalFormatting>
  <conditionalFormatting sqref="E1:E1048576">
    <cfRule type="cellIs" dxfId="9890" priority="249" operator="greaterThanOrEqual">
      <formula>"a"</formula>
    </cfRule>
  </conditionalFormatting>
  <conditionalFormatting sqref="E2:E13">
    <cfRule type="containsText" dxfId="9889" priority="248" operator="containsText" text="SZ">
      <formula>NOT(ISERROR(SEARCH("SZ",E2)))</formula>
    </cfRule>
  </conditionalFormatting>
  <conditionalFormatting sqref="A1:A1048576">
    <cfRule type="containsText" dxfId="9888" priority="247" operator="containsText" text="NeuMtgld">
      <formula>NOT(ISERROR(SEARCH("NeuMtgld",A1)))</formula>
    </cfRule>
  </conditionalFormatting>
  <conditionalFormatting sqref="A2:A13">
    <cfRule type="expression" dxfId="9887" priority="246">
      <formula>LEFT($B2,5)="NeuNr"</formula>
    </cfRule>
  </conditionalFormatting>
  <conditionalFormatting sqref="A2:A13">
    <cfRule type="expression" dxfId="9886" priority="245">
      <formula>$AA2&gt;="a*"</formula>
    </cfRule>
  </conditionalFormatting>
  <conditionalFormatting sqref="B2:B9">
    <cfRule type="expression" dxfId="9885" priority="244">
      <formula>LEFT($B2,5)="NeuNr"</formula>
    </cfRule>
  </conditionalFormatting>
  <conditionalFormatting sqref="D2:D9">
    <cfRule type="cellIs" dxfId="9884" priority="239" operator="between">
      <formula>43100</formula>
      <formula>43450</formula>
    </cfRule>
  </conditionalFormatting>
  <conditionalFormatting sqref="D2:D9">
    <cfRule type="cellIs" dxfId="9883" priority="237" operator="between">
      <formula>42917</formula>
      <formula>43470</formula>
    </cfRule>
  </conditionalFormatting>
  <conditionalFormatting sqref="E1:E1048576">
    <cfRule type="cellIs" dxfId="9882" priority="236" operator="greaterThanOrEqual">
      <formula>"a"</formula>
    </cfRule>
  </conditionalFormatting>
  <conditionalFormatting sqref="E2:E19">
    <cfRule type="containsText" dxfId="9881" priority="235" operator="containsText" text="SZ">
      <formula>NOT(ISERROR(SEARCH("SZ",E2)))</formula>
    </cfRule>
  </conditionalFormatting>
  <conditionalFormatting sqref="A1:A1048576">
    <cfRule type="containsText" dxfId="9880" priority="234" operator="containsText" text="NeuMtgld">
      <formula>NOT(ISERROR(SEARCH("NeuMtgld",A1)))</formula>
    </cfRule>
  </conditionalFormatting>
  <conditionalFormatting sqref="A2:A13">
    <cfRule type="expression" dxfId="9879" priority="233">
      <formula>LEFT($B2,5)="NeuNr"</formula>
    </cfRule>
  </conditionalFormatting>
  <conditionalFormatting sqref="A2:A13">
    <cfRule type="expression" dxfId="9878" priority="232">
      <formula>$AA2&gt;="a*"</formula>
    </cfRule>
  </conditionalFormatting>
  <conditionalFormatting sqref="B2:B9">
    <cfRule type="expression" dxfId="9877" priority="231">
      <formula>LEFT($B2,5)="NeuNr"</formula>
    </cfRule>
  </conditionalFormatting>
  <conditionalFormatting sqref="D2:D9">
    <cfRule type="cellIs" dxfId="9876" priority="226" operator="between">
      <formula>43100</formula>
      <formula>43450</formula>
    </cfRule>
  </conditionalFormatting>
  <conditionalFormatting sqref="D2:D9">
    <cfRule type="cellIs" dxfId="9875" priority="224" operator="between">
      <formula>42917</formula>
      <formula>43470</formula>
    </cfRule>
  </conditionalFormatting>
  <conditionalFormatting sqref="E1:E1048576">
    <cfRule type="cellIs" dxfId="9874" priority="223" operator="greaterThanOrEqual">
      <formula>"a"</formula>
    </cfRule>
  </conditionalFormatting>
  <conditionalFormatting sqref="E2:E17">
    <cfRule type="containsText" dxfId="9873" priority="222" operator="containsText" text="SZ">
      <formula>NOT(ISERROR(SEARCH("SZ",E2)))</formula>
    </cfRule>
  </conditionalFormatting>
  <conditionalFormatting sqref="A1:A1048576">
    <cfRule type="containsText" dxfId="9872" priority="221" operator="containsText" text="NeuMtgld">
      <formula>NOT(ISERROR(SEARCH("NeuMtgld",A1)))</formula>
    </cfRule>
  </conditionalFormatting>
  <conditionalFormatting sqref="A2:A13">
    <cfRule type="expression" dxfId="9871" priority="220">
      <formula>LEFT($B2,5)="NeuNr"</formula>
    </cfRule>
  </conditionalFormatting>
  <conditionalFormatting sqref="A2:A13">
    <cfRule type="expression" dxfId="9870" priority="219">
      <formula>$AA2&gt;="a*"</formula>
    </cfRule>
  </conditionalFormatting>
  <conditionalFormatting sqref="B2:B9">
    <cfRule type="expression" dxfId="9869" priority="218">
      <formula>LEFT($B2,5)="NeuNr"</formula>
    </cfRule>
  </conditionalFormatting>
  <conditionalFormatting sqref="D2:D9">
    <cfRule type="cellIs" dxfId="9868" priority="213" operator="between">
      <formula>43100</formula>
      <formula>43450</formula>
    </cfRule>
  </conditionalFormatting>
  <conditionalFormatting sqref="D2:D9">
    <cfRule type="cellIs" dxfId="9867" priority="211" operator="between">
      <formula>42917</formula>
      <formula>43470</formula>
    </cfRule>
  </conditionalFormatting>
  <conditionalFormatting sqref="E1:E1048576">
    <cfRule type="cellIs" dxfId="9866" priority="210" operator="greaterThanOrEqual">
      <formula>"a"</formula>
    </cfRule>
  </conditionalFormatting>
  <conditionalFormatting sqref="E2:E17">
    <cfRule type="containsText" dxfId="9865" priority="209" operator="containsText" text="SZ">
      <formula>NOT(ISERROR(SEARCH("SZ",E2)))</formula>
    </cfRule>
  </conditionalFormatting>
  <conditionalFormatting sqref="A1:A1048576">
    <cfRule type="containsText" dxfId="9864" priority="208" operator="containsText" text="NeuMtgld">
      <formula>NOT(ISERROR(SEARCH("NeuMtgld",A1)))</formula>
    </cfRule>
  </conditionalFormatting>
  <conditionalFormatting sqref="A2:A13">
    <cfRule type="expression" dxfId="9863" priority="207">
      <formula>LEFT($B2,5)="NeuNr"</formula>
    </cfRule>
  </conditionalFormatting>
  <conditionalFormatting sqref="A2:A13">
    <cfRule type="expression" dxfId="9862" priority="206">
      <formula>$AA2&gt;="a*"</formula>
    </cfRule>
  </conditionalFormatting>
  <conditionalFormatting sqref="B2:B9">
    <cfRule type="expression" dxfId="9861" priority="205">
      <formula>LEFT($B2,5)="NeuNr"</formula>
    </cfRule>
  </conditionalFormatting>
  <conditionalFormatting sqref="D2:D9">
    <cfRule type="cellIs" dxfId="9860" priority="200" operator="between">
      <formula>43100</formula>
      <formula>43450</formula>
    </cfRule>
  </conditionalFormatting>
  <conditionalFormatting sqref="D2:D9">
    <cfRule type="cellIs" dxfId="9859" priority="198" operator="between">
      <formula>42917</formula>
      <formula>43470</formula>
    </cfRule>
  </conditionalFormatting>
  <conditionalFormatting sqref="E1:E1048576">
    <cfRule type="cellIs" dxfId="9858" priority="197" operator="greaterThanOrEqual">
      <formula>"a"</formula>
    </cfRule>
  </conditionalFormatting>
  <conditionalFormatting sqref="E2:E17">
    <cfRule type="containsText" dxfId="9857" priority="196" operator="containsText" text="SZ">
      <formula>NOT(ISERROR(SEARCH("SZ",E2)))</formula>
    </cfRule>
  </conditionalFormatting>
  <conditionalFormatting sqref="A1:A1048576">
    <cfRule type="containsText" dxfId="9856" priority="195" operator="containsText" text="NeuMtgld">
      <formula>NOT(ISERROR(SEARCH("NeuMtgld",A1)))</formula>
    </cfRule>
  </conditionalFormatting>
  <conditionalFormatting sqref="A2:A13">
    <cfRule type="expression" dxfId="9855" priority="194">
      <formula>LEFT($B2,5)="NeuNr"</formula>
    </cfRule>
  </conditionalFormatting>
  <conditionalFormatting sqref="A2:A13">
    <cfRule type="expression" dxfId="9854" priority="193">
      <formula>$AA2&gt;="a*"</formula>
    </cfRule>
  </conditionalFormatting>
  <conditionalFormatting sqref="B2:B9">
    <cfRule type="expression" dxfId="9853" priority="192">
      <formula>LEFT($B2,5)="NeuNr"</formula>
    </cfRule>
  </conditionalFormatting>
  <conditionalFormatting sqref="D2:D9">
    <cfRule type="cellIs" dxfId="9852" priority="187" operator="between">
      <formula>43100</formula>
      <formula>43450</formula>
    </cfRule>
  </conditionalFormatting>
  <conditionalFormatting sqref="D2:D9">
    <cfRule type="cellIs" dxfId="9851" priority="185" operator="between">
      <formula>42917</formula>
      <formula>43470</formula>
    </cfRule>
  </conditionalFormatting>
  <conditionalFormatting sqref="E1:E1048576">
    <cfRule type="cellIs" dxfId="9850" priority="184" operator="greaterThanOrEqual">
      <formula>"a"</formula>
    </cfRule>
  </conditionalFormatting>
  <conditionalFormatting sqref="E2:E17">
    <cfRule type="containsText" dxfId="9849" priority="183" operator="containsText" text="SZ">
      <formula>NOT(ISERROR(SEARCH("SZ",E2)))</formula>
    </cfRule>
  </conditionalFormatting>
  <conditionalFormatting sqref="A1:A1048576">
    <cfRule type="containsText" dxfId="9848" priority="182" operator="containsText" text="NeuMtgld">
      <formula>NOT(ISERROR(SEARCH("NeuMtgld",A1)))</formula>
    </cfRule>
  </conditionalFormatting>
  <conditionalFormatting sqref="A2:A13">
    <cfRule type="expression" dxfId="9847" priority="181">
      <formula>LEFT($B2,5)="NeuNr"</formula>
    </cfRule>
  </conditionalFormatting>
  <conditionalFormatting sqref="A2:A13">
    <cfRule type="expression" dxfId="9846" priority="180">
      <formula>$AA2&gt;="a*"</formula>
    </cfRule>
  </conditionalFormatting>
  <conditionalFormatting sqref="B2:B9">
    <cfRule type="expression" dxfId="9845" priority="179">
      <formula>LEFT($B2,5)="NeuNr"</formula>
    </cfRule>
  </conditionalFormatting>
  <conditionalFormatting sqref="D2:D9">
    <cfRule type="cellIs" dxfId="9844" priority="174" operator="between">
      <formula>43100</formula>
      <formula>43450</formula>
    </cfRule>
  </conditionalFormatting>
  <conditionalFormatting sqref="D2:D9">
    <cfRule type="cellIs" dxfId="9843" priority="172" operator="between">
      <formula>42917</formula>
      <formula>43470</formula>
    </cfRule>
  </conditionalFormatting>
  <conditionalFormatting sqref="E1:E1048576">
    <cfRule type="cellIs" dxfId="9842" priority="171" operator="greaterThanOrEqual">
      <formula>"a"</formula>
    </cfRule>
  </conditionalFormatting>
  <conditionalFormatting sqref="E2:E17">
    <cfRule type="containsText" dxfId="9841" priority="170" operator="containsText" text="SZ">
      <formula>NOT(ISERROR(SEARCH("SZ",E2)))</formula>
    </cfRule>
  </conditionalFormatting>
  <conditionalFormatting sqref="A1:A1048576">
    <cfRule type="containsText" dxfId="9840" priority="169" operator="containsText" text="NeuMtgld">
      <formula>NOT(ISERROR(SEARCH("NeuMtgld",A1)))</formula>
    </cfRule>
  </conditionalFormatting>
  <conditionalFormatting sqref="A2:A13">
    <cfRule type="expression" dxfId="9839" priority="168">
      <formula>LEFT($B2,5)="NeuNr"</formula>
    </cfRule>
  </conditionalFormatting>
  <conditionalFormatting sqref="A2:A13">
    <cfRule type="expression" dxfId="9838" priority="167">
      <formula>$AA2&gt;="a*"</formula>
    </cfRule>
  </conditionalFormatting>
  <conditionalFormatting sqref="B2:B9">
    <cfRule type="expression" dxfId="9837" priority="166">
      <formula>LEFT($B2,5)="NeuNr"</formula>
    </cfRule>
  </conditionalFormatting>
  <conditionalFormatting sqref="D2:D9">
    <cfRule type="cellIs" dxfId="9836" priority="161" operator="between">
      <formula>43100</formula>
      <formula>43450</formula>
    </cfRule>
  </conditionalFormatting>
  <conditionalFormatting sqref="D2:D9">
    <cfRule type="cellIs" dxfId="9835" priority="159" operator="between">
      <formula>42917</formula>
      <formula>43470</formula>
    </cfRule>
  </conditionalFormatting>
  <conditionalFormatting sqref="E1:E1048576">
    <cfRule type="cellIs" dxfId="9834" priority="158" operator="greaterThanOrEqual">
      <formula>"a"</formula>
    </cfRule>
  </conditionalFormatting>
  <conditionalFormatting sqref="E2:E17">
    <cfRule type="containsText" dxfId="9833" priority="157" operator="containsText" text="SZ">
      <formula>NOT(ISERROR(SEARCH("SZ",E2)))</formula>
    </cfRule>
  </conditionalFormatting>
  <conditionalFormatting sqref="A1:A1048576">
    <cfRule type="containsText" dxfId="9832" priority="156" operator="containsText" text="NeuMtgld">
      <formula>NOT(ISERROR(SEARCH("NeuMtgld",A1)))</formula>
    </cfRule>
  </conditionalFormatting>
  <conditionalFormatting sqref="A2:A13">
    <cfRule type="expression" dxfId="9831" priority="155">
      <formula>LEFT($B2,5)="NeuNr"</formula>
    </cfRule>
  </conditionalFormatting>
  <conditionalFormatting sqref="A2:A13">
    <cfRule type="expression" dxfId="9830" priority="154">
      <formula>$AA2&gt;="a*"</formula>
    </cfRule>
  </conditionalFormatting>
  <conditionalFormatting sqref="B2:B9">
    <cfRule type="expression" dxfId="9829" priority="153">
      <formula>LEFT($B2,5)="NeuNr"</formula>
    </cfRule>
  </conditionalFormatting>
  <conditionalFormatting sqref="D2:D9">
    <cfRule type="cellIs" dxfId="9828" priority="148" operator="between">
      <formula>43100</formula>
      <formula>43450</formula>
    </cfRule>
  </conditionalFormatting>
  <conditionalFormatting sqref="D2:D9">
    <cfRule type="cellIs" dxfId="9827" priority="146" operator="between">
      <formula>42917</formula>
      <formula>43470</formula>
    </cfRule>
  </conditionalFormatting>
  <conditionalFormatting sqref="E1:E1048576">
    <cfRule type="cellIs" dxfId="9826" priority="145" operator="greaterThanOrEqual">
      <formula>"a"</formula>
    </cfRule>
  </conditionalFormatting>
  <conditionalFormatting sqref="E2:E17">
    <cfRule type="containsText" dxfId="9825" priority="144" operator="containsText" text="SZ">
      <formula>NOT(ISERROR(SEARCH("SZ",E2)))</formula>
    </cfRule>
  </conditionalFormatting>
  <conditionalFormatting sqref="A1:A1048576">
    <cfRule type="containsText" dxfId="9824" priority="143" operator="containsText" text="NeuMtgld">
      <formula>NOT(ISERROR(SEARCH("NeuMtgld",A1)))</formula>
    </cfRule>
  </conditionalFormatting>
  <conditionalFormatting sqref="A2:A13">
    <cfRule type="expression" dxfId="9823" priority="142">
      <formula>LEFT($B2,5)="NeuNr"</formula>
    </cfRule>
  </conditionalFormatting>
  <conditionalFormatting sqref="A2:A13">
    <cfRule type="expression" dxfId="9822" priority="141">
      <formula>$AA2&gt;="a*"</formula>
    </cfRule>
  </conditionalFormatting>
  <conditionalFormatting sqref="B2:B9">
    <cfRule type="expression" dxfId="9821" priority="140">
      <formula>LEFT($B2,5)="NeuNr"</formula>
    </cfRule>
  </conditionalFormatting>
  <conditionalFormatting sqref="D2:D9">
    <cfRule type="cellIs" dxfId="9820" priority="135" operator="between">
      <formula>43100</formula>
      <formula>43450</formula>
    </cfRule>
  </conditionalFormatting>
  <conditionalFormatting sqref="D2:D9">
    <cfRule type="cellIs" dxfId="9819" priority="133" operator="between">
      <formula>42917</formula>
      <formula>43470</formula>
    </cfRule>
  </conditionalFormatting>
  <conditionalFormatting sqref="E1:E1048576">
    <cfRule type="cellIs" dxfId="9818" priority="132" operator="greaterThanOrEqual">
      <formula>"a"</formula>
    </cfRule>
  </conditionalFormatting>
  <conditionalFormatting sqref="E2:E18">
    <cfRule type="containsText" dxfId="9817" priority="131" operator="containsText" text="SZ">
      <formula>NOT(ISERROR(SEARCH("SZ",E2)))</formula>
    </cfRule>
  </conditionalFormatting>
  <conditionalFormatting sqref="A1:A1048576">
    <cfRule type="containsText" dxfId="9816" priority="130" operator="containsText" text="NeuMtgld">
      <formula>NOT(ISERROR(SEARCH("NeuMtgld",A1)))</formula>
    </cfRule>
  </conditionalFormatting>
  <conditionalFormatting sqref="A2:A13">
    <cfRule type="expression" dxfId="9815" priority="129">
      <formula>LEFT($B2,5)="NeuNr"</formula>
    </cfRule>
  </conditionalFormatting>
  <conditionalFormatting sqref="A2:A13">
    <cfRule type="expression" dxfId="9814" priority="128">
      <formula>$AA2&gt;="a*"</formula>
    </cfRule>
  </conditionalFormatting>
  <conditionalFormatting sqref="B2:B9">
    <cfRule type="expression" dxfId="9813" priority="127">
      <formula>LEFT($B2,5)="NeuNr"</formula>
    </cfRule>
  </conditionalFormatting>
  <conditionalFormatting sqref="D2:D9">
    <cfRule type="cellIs" dxfId="9812" priority="122" operator="between">
      <formula>43100</formula>
      <formula>43450</formula>
    </cfRule>
  </conditionalFormatting>
  <conditionalFormatting sqref="D2:D9">
    <cfRule type="cellIs" dxfId="9811" priority="120" operator="between">
      <formula>42917</formula>
      <formula>43470</formula>
    </cfRule>
  </conditionalFormatting>
  <conditionalFormatting sqref="E1:E1048576">
    <cfRule type="cellIs" dxfId="9810" priority="119" operator="greaterThanOrEqual">
      <formula>"a"</formula>
    </cfRule>
  </conditionalFormatting>
  <conditionalFormatting sqref="E2:E18">
    <cfRule type="containsText" dxfId="9809" priority="118" operator="containsText" text="SZ">
      <formula>NOT(ISERROR(SEARCH("SZ",E2)))</formula>
    </cfRule>
  </conditionalFormatting>
  <conditionalFormatting sqref="A1:A1048576">
    <cfRule type="containsText" dxfId="9808" priority="117" operator="containsText" text="NeuMtgld">
      <formula>NOT(ISERROR(SEARCH("NeuMtgld",A1)))</formula>
    </cfRule>
  </conditionalFormatting>
  <conditionalFormatting sqref="A2:A13">
    <cfRule type="expression" dxfId="9807" priority="116">
      <formula>LEFT($B2,5)="NeuNr"</formula>
    </cfRule>
  </conditionalFormatting>
  <conditionalFormatting sqref="A2:A13">
    <cfRule type="expression" dxfId="9806" priority="115">
      <formula>$AA2&gt;="a*"</formula>
    </cfRule>
  </conditionalFormatting>
  <conditionalFormatting sqref="B2:B9">
    <cfRule type="expression" dxfId="9805" priority="114">
      <formula>LEFT($B2,5)="NeuNr"</formula>
    </cfRule>
  </conditionalFormatting>
  <conditionalFormatting sqref="D2:D9">
    <cfRule type="cellIs" dxfId="9804" priority="109" operator="between">
      <formula>43100</formula>
      <formula>43450</formula>
    </cfRule>
  </conditionalFormatting>
  <conditionalFormatting sqref="D2:D9">
    <cfRule type="cellIs" dxfId="9803" priority="107" operator="between">
      <formula>42917</formula>
      <formula>43470</formula>
    </cfRule>
  </conditionalFormatting>
  <conditionalFormatting sqref="E1:E1048576">
    <cfRule type="cellIs" dxfId="9802" priority="106" operator="greaterThanOrEqual">
      <formula>"a"</formula>
    </cfRule>
  </conditionalFormatting>
  <conditionalFormatting sqref="E2:E18">
    <cfRule type="containsText" dxfId="9801" priority="105" operator="containsText" text="SZ">
      <formula>NOT(ISERROR(SEARCH("SZ",E2)))</formula>
    </cfRule>
  </conditionalFormatting>
  <conditionalFormatting sqref="A1:A1048576">
    <cfRule type="containsText" dxfId="9800" priority="104" operator="containsText" text="NeuMtgld">
      <formula>NOT(ISERROR(SEARCH("NeuMtgld",A1)))</formula>
    </cfRule>
  </conditionalFormatting>
  <conditionalFormatting sqref="A2:A13">
    <cfRule type="expression" dxfId="9799" priority="103">
      <formula>LEFT($B2,5)="NeuNr"</formula>
    </cfRule>
  </conditionalFormatting>
  <conditionalFormatting sqref="A2:A13">
    <cfRule type="expression" dxfId="9798" priority="102">
      <formula>$AA2&gt;="a*"</formula>
    </cfRule>
  </conditionalFormatting>
  <conditionalFormatting sqref="B2:B9">
    <cfRule type="expression" dxfId="9797" priority="101">
      <formula>LEFT($B2,5)="NeuNr"</formula>
    </cfRule>
  </conditionalFormatting>
  <conditionalFormatting sqref="D2:D9">
    <cfRule type="cellIs" dxfId="9796" priority="96" operator="between">
      <formula>43100</formula>
      <formula>43450</formula>
    </cfRule>
  </conditionalFormatting>
  <conditionalFormatting sqref="D2:D9">
    <cfRule type="cellIs" dxfId="9795" priority="94" operator="between">
      <formula>42917</formula>
      <formula>43470</formula>
    </cfRule>
  </conditionalFormatting>
  <conditionalFormatting sqref="E1:E1048576">
    <cfRule type="cellIs" dxfId="9794" priority="93" operator="greaterThanOrEqual">
      <formula>"a"</formula>
    </cfRule>
  </conditionalFormatting>
  <conditionalFormatting sqref="E2:E18">
    <cfRule type="containsText" dxfId="9793" priority="92" operator="containsText" text="SZ">
      <formula>NOT(ISERROR(SEARCH("SZ",E2)))</formula>
    </cfRule>
  </conditionalFormatting>
  <conditionalFormatting sqref="A1:A1048576">
    <cfRule type="containsText" dxfId="9792" priority="91" operator="containsText" text="NeuMtgld">
      <formula>NOT(ISERROR(SEARCH("NeuMtgld",A1)))</formula>
    </cfRule>
  </conditionalFormatting>
  <conditionalFormatting sqref="A2:A13">
    <cfRule type="expression" dxfId="9791" priority="90">
      <formula>LEFT($B2,5)="NeuNr"</formula>
    </cfRule>
  </conditionalFormatting>
  <conditionalFormatting sqref="A2:A13">
    <cfRule type="expression" dxfId="9790" priority="89">
      <formula>$AA2&gt;="a*"</formula>
    </cfRule>
  </conditionalFormatting>
  <conditionalFormatting sqref="B2:B9">
    <cfRule type="expression" dxfId="9789" priority="88">
      <formula>LEFT($B2,5)="NeuNr"</formula>
    </cfRule>
  </conditionalFormatting>
  <conditionalFormatting sqref="D2:D9">
    <cfRule type="cellIs" dxfId="9788" priority="83" operator="between">
      <formula>43100</formula>
      <formula>43450</formula>
    </cfRule>
  </conditionalFormatting>
  <conditionalFormatting sqref="D2:D9">
    <cfRule type="cellIs" dxfId="9787" priority="81" operator="between">
      <formula>42917</formula>
      <formula>43470</formula>
    </cfRule>
  </conditionalFormatting>
  <conditionalFormatting sqref="E1:E1048576">
    <cfRule type="cellIs" dxfId="9786" priority="80" operator="greaterThanOrEqual">
      <formula>"a"</formula>
    </cfRule>
  </conditionalFormatting>
  <conditionalFormatting sqref="E2:E18">
    <cfRule type="containsText" dxfId="9785" priority="79" operator="containsText" text="SZ">
      <formula>NOT(ISERROR(SEARCH("SZ",E2)))</formula>
    </cfRule>
  </conditionalFormatting>
  <conditionalFormatting sqref="A1:A1048576">
    <cfRule type="containsText" dxfId="9784" priority="78" operator="containsText" text="NeuMtgld">
      <formula>NOT(ISERROR(SEARCH("NeuMtgld",A1)))</formula>
    </cfRule>
  </conditionalFormatting>
  <conditionalFormatting sqref="A2:A13">
    <cfRule type="expression" dxfId="9783" priority="77">
      <formula>LEFT($B2,5)="NeuNr"</formula>
    </cfRule>
  </conditionalFormatting>
  <conditionalFormatting sqref="A2:A13">
    <cfRule type="expression" dxfId="9782" priority="76">
      <formula>$AA2&gt;="a*"</formula>
    </cfRule>
  </conditionalFormatting>
  <conditionalFormatting sqref="B2:B9">
    <cfRule type="expression" dxfId="9781" priority="75">
      <formula>LEFT($B2,5)="NeuNr"</formula>
    </cfRule>
  </conditionalFormatting>
  <conditionalFormatting sqref="D2:D9">
    <cfRule type="cellIs" dxfId="9780" priority="70" operator="between">
      <formula>43100</formula>
      <formula>43450</formula>
    </cfRule>
  </conditionalFormatting>
  <conditionalFormatting sqref="D2:D9">
    <cfRule type="cellIs" dxfId="9779" priority="68" operator="between">
      <formula>42917</formula>
      <formula>43470</formula>
    </cfRule>
  </conditionalFormatting>
  <conditionalFormatting sqref="E1:E1048576">
    <cfRule type="cellIs" dxfId="9778" priority="67" operator="greaterThanOrEqual">
      <formula>"a"</formula>
    </cfRule>
  </conditionalFormatting>
  <conditionalFormatting sqref="E2:E18">
    <cfRule type="containsText" dxfId="9777" priority="66" operator="containsText" text="SZ">
      <formula>NOT(ISERROR(SEARCH("SZ",E2)))</formula>
    </cfRule>
  </conditionalFormatting>
  <conditionalFormatting sqref="A1:A1048576">
    <cfRule type="containsText" dxfId="9776" priority="65" operator="containsText" text="NeuMtgld">
      <formula>NOT(ISERROR(SEARCH("NeuMtgld",A1)))</formula>
    </cfRule>
  </conditionalFormatting>
  <conditionalFormatting sqref="A2:A13">
    <cfRule type="expression" dxfId="9775" priority="64">
      <formula>LEFT($B2,5)="NeuNr"</formula>
    </cfRule>
  </conditionalFormatting>
  <conditionalFormatting sqref="A2:A13">
    <cfRule type="expression" dxfId="9774" priority="63">
      <formula>$AA2&gt;="a*"</formula>
    </cfRule>
  </conditionalFormatting>
  <conditionalFormatting sqref="B2:B9">
    <cfRule type="expression" dxfId="9773" priority="62">
      <formula>LEFT($B2,5)="NeuNr"</formula>
    </cfRule>
  </conditionalFormatting>
  <conditionalFormatting sqref="D2:D9">
    <cfRule type="cellIs" dxfId="9772" priority="57" operator="between">
      <formula>43100</formula>
      <formula>43450</formula>
    </cfRule>
  </conditionalFormatting>
  <conditionalFormatting sqref="D2:D9">
    <cfRule type="cellIs" dxfId="9771" priority="55" operator="between">
      <formula>42917</formula>
      <formula>43470</formula>
    </cfRule>
  </conditionalFormatting>
  <conditionalFormatting sqref="E1:E1048576">
    <cfRule type="cellIs" dxfId="9770" priority="54" operator="greaterThanOrEqual">
      <formula>"a"</formula>
    </cfRule>
  </conditionalFormatting>
  <conditionalFormatting sqref="E2:E18">
    <cfRule type="containsText" dxfId="9769" priority="53" operator="containsText" text="SZ">
      <formula>NOT(ISERROR(SEARCH("SZ",E2)))</formula>
    </cfRule>
  </conditionalFormatting>
  <conditionalFormatting sqref="A1:A1048576">
    <cfRule type="containsText" dxfId="9768" priority="52" operator="containsText" text="NeuMtgld">
      <formula>NOT(ISERROR(SEARCH("NeuMtgld",A1)))</formula>
    </cfRule>
  </conditionalFormatting>
  <conditionalFormatting sqref="A2:A13">
    <cfRule type="expression" dxfId="9767" priority="51">
      <formula>LEFT($B2,5)="NeuNr"</formula>
    </cfRule>
  </conditionalFormatting>
  <conditionalFormatting sqref="A2:A13">
    <cfRule type="expression" dxfId="9766" priority="50">
      <formula>$AA2&gt;="a*"</formula>
    </cfRule>
  </conditionalFormatting>
  <conditionalFormatting sqref="B2:B9">
    <cfRule type="expression" dxfId="9765" priority="49">
      <formula>LEFT($B2,5)="NeuNr"</formula>
    </cfRule>
  </conditionalFormatting>
  <conditionalFormatting sqref="D2:D9">
    <cfRule type="cellIs" dxfId="9764" priority="44" operator="between">
      <formula>43100</formula>
      <formula>43450</formula>
    </cfRule>
  </conditionalFormatting>
  <conditionalFormatting sqref="D2:D9">
    <cfRule type="cellIs" dxfId="9763" priority="42" operator="between">
      <formula>42917</formula>
      <formula>43470</formula>
    </cfRule>
  </conditionalFormatting>
  <conditionalFormatting sqref="E1:E1048576">
    <cfRule type="cellIs" dxfId="9762" priority="41" operator="greaterThanOrEqual">
      <formula>"a"</formula>
    </cfRule>
  </conditionalFormatting>
  <conditionalFormatting sqref="E2:E18">
    <cfRule type="containsText" dxfId="9761" priority="40" operator="containsText" text="SZ">
      <formula>NOT(ISERROR(SEARCH("SZ",E2)))</formula>
    </cfRule>
  </conditionalFormatting>
  <conditionalFormatting sqref="A1:A1048572">
    <cfRule type="containsText" dxfId="9760" priority="39" operator="containsText" text="NeuMtgld">
      <formula>NOT(ISERROR(SEARCH("NeuMtgld",A1)))</formula>
    </cfRule>
  </conditionalFormatting>
  <conditionalFormatting sqref="A2:A9">
    <cfRule type="expression" dxfId="9759" priority="38">
      <formula>LEFT($B2,5)="NeuNr"</formula>
    </cfRule>
  </conditionalFormatting>
  <conditionalFormatting sqref="A2:A9">
    <cfRule type="expression" dxfId="9758" priority="37">
      <formula>$AA2&gt;="a*"</formula>
    </cfRule>
  </conditionalFormatting>
  <conditionalFormatting sqref="B2:B9">
    <cfRule type="expression" dxfId="9757" priority="36">
      <formula>LEFT($B2,5)="NeuNr"</formula>
    </cfRule>
  </conditionalFormatting>
  <conditionalFormatting sqref="C7">
    <cfRule type="expression" dxfId="9756" priority="35">
      <formula>#REF!&gt;="a*"</formula>
    </cfRule>
  </conditionalFormatting>
  <conditionalFormatting sqref="C7">
    <cfRule type="expression" dxfId="9755" priority="34">
      <formula>#REF!&gt;="a*"</formula>
    </cfRule>
  </conditionalFormatting>
  <conditionalFormatting sqref="C8">
    <cfRule type="expression" dxfId="9754" priority="33">
      <formula>#REF!&gt;="a*"</formula>
    </cfRule>
  </conditionalFormatting>
  <conditionalFormatting sqref="C8">
    <cfRule type="expression" dxfId="9753" priority="32">
      <formula>$AB6&gt;="a*"</formula>
    </cfRule>
  </conditionalFormatting>
  <conditionalFormatting sqref="D2:D9">
    <cfRule type="cellIs" dxfId="9752" priority="31" operator="between">
      <formula>43100</formula>
      <formula>43450</formula>
    </cfRule>
  </conditionalFormatting>
  <conditionalFormatting sqref="D2:D9">
    <cfRule type="cellIs" dxfId="9751" priority="30" operator="between">
      <formula>42917</formula>
      <formula>43470</formula>
    </cfRule>
  </conditionalFormatting>
  <conditionalFormatting sqref="D8">
    <cfRule type="cellIs" dxfId="9750" priority="29" operator="equal">
      <formula>43100</formula>
    </cfRule>
  </conditionalFormatting>
  <conditionalFormatting sqref="E1:E1048572">
    <cfRule type="cellIs" dxfId="9749" priority="28" operator="greaterThanOrEqual">
      <formula>"a"</formula>
    </cfRule>
  </conditionalFormatting>
  <conditionalFormatting sqref="E2:E14">
    <cfRule type="containsText" dxfId="9748" priority="27" operator="containsText" text="SZ">
      <formula>NOT(ISERROR(SEARCH("SZ",E2)))</formula>
    </cfRule>
  </conditionalFormatting>
  <conditionalFormatting sqref="A1:A1048576">
    <cfRule type="containsText" dxfId="9747" priority="26" operator="containsText" text="NeuMtgld">
      <formula>NOT(ISERROR(SEARCH("NeuMtgld",A1)))</formula>
    </cfRule>
  </conditionalFormatting>
  <conditionalFormatting sqref="A2:A13">
    <cfRule type="expression" dxfId="9746" priority="25">
      <formula>LEFT($B2,5)="NeuNr"</formula>
    </cfRule>
  </conditionalFormatting>
  <conditionalFormatting sqref="A2:A13">
    <cfRule type="expression" dxfId="9745" priority="24">
      <formula>$AA2&gt;="a*"</formula>
    </cfRule>
  </conditionalFormatting>
  <conditionalFormatting sqref="B2:B13">
    <cfRule type="expression" dxfId="9744" priority="23">
      <formula>LEFT($B2,5)="NeuNr"</formula>
    </cfRule>
  </conditionalFormatting>
  <conditionalFormatting sqref="C10">
    <cfRule type="expression" dxfId="9743" priority="22">
      <formula>#REF!&gt;="a*"</formula>
    </cfRule>
  </conditionalFormatting>
  <conditionalFormatting sqref="C10">
    <cfRule type="expression" dxfId="9742" priority="21">
      <formula>#REF!&gt;="a*"</formula>
    </cfRule>
  </conditionalFormatting>
  <conditionalFormatting sqref="C11">
    <cfRule type="expression" dxfId="9741" priority="20">
      <formula>#REF!&gt;="a*"</formula>
    </cfRule>
  </conditionalFormatting>
  <conditionalFormatting sqref="C11">
    <cfRule type="expression" dxfId="9740" priority="19">
      <formula>$AB9&gt;="a*"</formula>
    </cfRule>
  </conditionalFormatting>
  <conditionalFormatting sqref="D2:D13">
    <cfRule type="cellIs" dxfId="9739" priority="18" operator="between">
      <formula>43100</formula>
      <formula>43450</formula>
    </cfRule>
  </conditionalFormatting>
  <conditionalFormatting sqref="D11">
    <cfRule type="cellIs" dxfId="9738" priority="17" operator="equal">
      <formula>43100</formula>
    </cfRule>
  </conditionalFormatting>
  <conditionalFormatting sqref="D2:D13">
    <cfRule type="cellIs" dxfId="9737" priority="16" operator="between">
      <formula>42917</formula>
      <formula>43470</formula>
    </cfRule>
  </conditionalFormatting>
  <conditionalFormatting sqref="E1:E1048576">
    <cfRule type="cellIs" dxfId="9736" priority="15" operator="greaterThanOrEqual">
      <formula>"a"</formula>
    </cfRule>
  </conditionalFormatting>
  <conditionalFormatting sqref="E2:E18">
    <cfRule type="containsText" dxfId="9735" priority="14" operator="containsText" text="SZ">
      <formula>NOT(ISERROR(SEARCH("SZ",E2)))</formula>
    </cfRule>
  </conditionalFormatting>
  <conditionalFormatting sqref="A1:A1048576">
    <cfRule type="containsText" dxfId="82" priority="13" operator="containsText" text="NeuMtgld">
      <formula>NOT(ISERROR(SEARCH("NeuMtgld",A1)))</formula>
    </cfRule>
  </conditionalFormatting>
  <conditionalFormatting sqref="A2:A13">
    <cfRule type="expression" dxfId="81" priority="12">
      <formula>LEFT($B2,5)="NeuNr"</formula>
    </cfRule>
  </conditionalFormatting>
  <conditionalFormatting sqref="A2:A13">
    <cfRule type="expression" dxfId="80" priority="11">
      <formula>$AA2&gt;="a*"</formula>
    </cfRule>
  </conditionalFormatting>
  <conditionalFormatting sqref="B2:B13">
    <cfRule type="expression" dxfId="79" priority="10">
      <formula>LEFT($B2,5)="NeuNr"</formula>
    </cfRule>
  </conditionalFormatting>
  <conditionalFormatting sqref="C10">
    <cfRule type="expression" dxfId="78" priority="9">
      <formula>#REF!&gt;="a*"</formula>
    </cfRule>
  </conditionalFormatting>
  <conditionalFormatting sqref="C10">
    <cfRule type="expression" dxfId="77" priority="8">
      <formula>#REF!&gt;="a*"</formula>
    </cfRule>
  </conditionalFormatting>
  <conditionalFormatting sqref="C11">
    <cfRule type="expression" dxfId="76" priority="7">
      <formula>#REF!&gt;="a*"</formula>
    </cfRule>
  </conditionalFormatting>
  <conditionalFormatting sqref="C11">
    <cfRule type="expression" dxfId="75" priority="6">
      <formula>$AB9&gt;="a*"</formula>
    </cfRule>
  </conditionalFormatting>
  <conditionalFormatting sqref="D2:D13">
    <cfRule type="cellIs" dxfId="74" priority="5" operator="between">
      <formula>43100</formula>
      <formula>43450</formula>
    </cfRule>
  </conditionalFormatting>
  <conditionalFormatting sqref="D11">
    <cfRule type="cellIs" dxfId="73" priority="4" operator="equal">
      <formula>43100</formula>
    </cfRule>
  </conditionalFormatting>
  <conditionalFormatting sqref="D2:D13">
    <cfRule type="cellIs" dxfId="72" priority="3" operator="between">
      <formula>42917</formula>
      <formula>43470</formula>
    </cfRule>
  </conditionalFormatting>
  <conditionalFormatting sqref="E1:E1048576">
    <cfRule type="cellIs" dxfId="71" priority="2" operator="greaterThanOrEqual">
      <formula>"a"</formula>
    </cfRule>
  </conditionalFormatting>
  <conditionalFormatting sqref="E2:E18">
    <cfRule type="containsText" dxfId="70" priority="1" operator="containsText" text="SZ">
      <formula>NOT(ISERROR(SEARCH("SZ",E2)))</formula>
    </cfRule>
  </conditionalFormatting>
  <pageMargins left="0.7" right="0.7" top="0.78740157499999996" bottom="0.78740157499999996" header="0.3" footer="0.3"/>
  <pageSetup paperSize="9" orientation="portrait" horizontalDpi="360" verticalDpi="360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Post">
    <tabColor rgb="FFFF3300"/>
  </sheetPr>
  <dimension ref="A1:H292"/>
  <sheetViews>
    <sheetView workbookViewId="0">
      <pane ySplit="1" topLeftCell="A2" activePane="bottomLeft" state="frozen"/>
      <selection activeCell="C29" activeCellId="1" sqref="A1 C29"/>
      <selection pane="bottomLeft" activeCell="C29" activeCellId="1" sqref="A1 C29"/>
    </sheetView>
  </sheetViews>
  <sheetFormatPr baseColWidth="10" defaultColWidth="11.42578125" defaultRowHeight="15" customHeight="1"/>
  <cols>
    <col min="1" max="1" width="10.140625" style="293" bestFit="1" customWidth="1"/>
    <col min="2" max="2" width="19.140625" style="294" bestFit="1" customWidth="1"/>
    <col min="3" max="3" width="17.140625" style="295" bestFit="1" customWidth="1"/>
    <col min="4" max="4" width="24.7109375" style="296" bestFit="1" customWidth="1"/>
    <col min="5" max="5" width="10.7109375" style="293" bestFit="1" customWidth="1"/>
    <col min="6" max="6" width="22.28515625" style="231" bestFit="1" customWidth="1"/>
    <col min="7" max="7" width="9.42578125" style="210" bestFit="1" customWidth="1"/>
    <col min="8" max="8" width="12.7109375" style="299" bestFit="1" customWidth="1"/>
    <col min="256" max="256" width="11.28515625" customWidth="1"/>
    <col min="257" max="257" width="10.140625" bestFit="1" customWidth="1"/>
    <col min="258" max="258" width="16.5703125" bestFit="1" customWidth="1"/>
    <col min="259" max="259" width="19.140625" bestFit="1" customWidth="1"/>
    <col min="260" max="260" width="24.7109375" bestFit="1" customWidth="1"/>
    <col min="262" max="262" width="22.28515625" bestFit="1" customWidth="1"/>
    <col min="512" max="512" width="11.28515625" customWidth="1"/>
    <col min="513" max="513" width="10.140625" bestFit="1" customWidth="1"/>
    <col min="514" max="514" width="16.5703125" bestFit="1" customWidth="1"/>
    <col min="515" max="515" width="19.140625" bestFit="1" customWidth="1"/>
    <col min="516" max="516" width="24.7109375" bestFit="1" customWidth="1"/>
    <col min="518" max="518" width="22.28515625" bestFit="1" customWidth="1"/>
    <col min="768" max="768" width="11.28515625" customWidth="1"/>
    <col min="769" max="769" width="10.140625" bestFit="1" customWidth="1"/>
    <col min="770" max="770" width="16.5703125" bestFit="1" customWidth="1"/>
    <col min="771" max="771" width="19.140625" bestFit="1" customWidth="1"/>
    <col min="772" max="772" width="24.7109375" bestFit="1" customWidth="1"/>
    <col min="774" max="774" width="22.28515625" bestFit="1" customWidth="1"/>
    <col min="1024" max="1024" width="11.28515625" customWidth="1"/>
    <col min="1025" max="1025" width="10.140625" bestFit="1" customWidth="1"/>
    <col min="1026" max="1026" width="16.5703125" bestFit="1" customWidth="1"/>
    <col min="1027" max="1027" width="19.140625" bestFit="1" customWidth="1"/>
    <col min="1028" max="1028" width="24.7109375" bestFit="1" customWidth="1"/>
    <col min="1030" max="1030" width="22.28515625" bestFit="1" customWidth="1"/>
    <col min="1280" max="1280" width="11.28515625" customWidth="1"/>
    <col min="1281" max="1281" width="10.140625" bestFit="1" customWidth="1"/>
    <col min="1282" max="1282" width="16.5703125" bestFit="1" customWidth="1"/>
    <col min="1283" max="1283" width="19.140625" bestFit="1" customWidth="1"/>
    <col min="1284" max="1284" width="24.7109375" bestFit="1" customWidth="1"/>
    <col min="1286" max="1286" width="22.28515625" bestFit="1" customWidth="1"/>
    <col min="1536" max="1536" width="11.28515625" customWidth="1"/>
    <col min="1537" max="1537" width="10.140625" bestFit="1" customWidth="1"/>
    <col min="1538" max="1538" width="16.5703125" bestFit="1" customWidth="1"/>
    <col min="1539" max="1539" width="19.140625" bestFit="1" customWidth="1"/>
    <col min="1540" max="1540" width="24.7109375" bestFit="1" customWidth="1"/>
    <col min="1542" max="1542" width="22.28515625" bestFit="1" customWidth="1"/>
    <col min="1792" max="1792" width="11.28515625" customWidth="1"/>
    <col min="1793" max="1793" width="10.140625" bestFit="1" customWidth="1"/>
    <col min="1794" max="1794" width="16.5703125" bestFit="1" customWidth="1"/>
    <col min="1795" max="1795" width="19.140625" bestFit="1" customWidth="1"/>
    <col min="1796" max="1796" width="24.7109375" bestFit="1" customWidth="1"/>
    <col min="1798" max="1798" width="22.28515625" bestFit="1" customWidth="1"/>
    <col min="2048" max="2048" width="11.28515625" customWidth="1"/>
    <col min="2049" max="2049" width="10.140625" bestFit="1" customWidth="1"/>
    <col min="2050" max="2050" width="16.5703125" bestFit="1" customWidth="1"/>
    <col min="2051" max="2051" width="19.140625" bestFit="1" customWidth="1"/>
    <col min="2052" max="2052" width="24.7109375" bestFit="1" customWidth="1"/>
    <col min="2054" max="2054" width="22.28515625" bestFit="1" customWidth="1"/>
    <col min="2304" max="2304" width="11.28515625" customWidth="1"/>
    <col min="2305" max="2305" width="10.140625" bestFit="1" customWidth="1"/>
    <col min="2306" max="2306" width="16.5703125" bestFit="1" customWidth="1"/>
    <col min="2307" max="2307" width="19.140625" bestFit="1" customWidth="1"/>
    <col min="2308" max="2308" width="24.7109375" bestFit="1" customWidth="1"/>
    <col min="2310" max="2310" width="22.28515625" bestFit="1" customWidth="1"/>
    <col min="2560" max="2560" width="11.28515625" customWidth="1"/>
    <col min="2561" max="2561" width="10.140625" bestFit="1" customWidth="1"/>
    <col min="2562" max="2562" width="16.5703125" bestFit="1" customWidth="1"/>
    <col min="2563" max="2563" width="19.140625" bestFit="1" customWidth="1"/>
    <col min="2564" max="2564" width="24.7109375" bestFit="1" customWidth="1"/>
    <col min="2566" max="2566" width="22.28515625" bestFit="1" customWidth="1"/>
    <col min="2816" max="2816" width="11.28515625" customWidth="1"/>
    <col min="2817" max="2817" width="10.140625" bestFit="1" customWidth="1"/>
    <col min="2818" max="2818" width="16.5703125" bestFit="1" customWidth="1"/>
    <col min="2819" max="2819" width="19.140625" bestFit="1" customWidth="1"/>
    <col min="2820" max="2820" width="24.7109375" bestFit="1" customWidth="1"/>
    <col min="2822" max="2822" width="22.28515625" bestFit="1" customWidth="1"/>
    <col min="3072" max="3072" width="11.28515625" customWidth="1"/>
    <col min="3073" max="3073" width="10.140625" bestFit="1" customWidth="1"/>
    <col min="3074" max="3074" width="16.5703125" bestFit="1" customWidth="1"/>
    <col min="3075" max="3075" width="19.140625" bestFit="1" customWidth="1"/>
    <col min="3076" max="3076" width="24.7109375" bestFit="1" customWidth="1"/>
    <col min="3078" max="3078" width="22.28515625" bestFit="1" customWidth="1"/>
    <col min="3328" max="3328" width="11.28515625" customWidth="1"/>
    <col min="3329" max="3329" width="10.140625" bestFit="1" customWidth="1"/>
    <col min="3330" max="3330" width="16.5703125" bestFit="1" customWidth="1"/>
    <col min="3331" max="3331" width="19.140625" bestFit="1" customWidth="1"/>
    <col min="3332" max="3332" width="24.7109375" bestFit="1" customWidth="1"/>
    <col min="3334" max="3334" width="22.28515625" bestFit="1" customWidth="1"/>
    <col min="3584" max="3584" width="11.28515625" customWidth="1"/>
    <col min="3585" max="3585" width="10.140625" bestFit="1" customWidth="1"/>
    <col min="3586" max="3586" width="16.5703125" bestFit="1" customWidth="1"/>
    <col min="3587" max="3587" width="19.140625" bestFit="1" customWidth="1"/>
    <col min="3588" max="3588" width="24.7109375" bestFit="1" customWidth="1"/>
    <col min="3590" max="3590" width="22.28515625" bestFit="1" customWidth="1"/>
    <col min="3840" max="3840" width="11.28515625" customWidth="1"/>
    <col min="3841" max="3841" width="10.140625" bestFit="1" customWidth="1"/>
    <col min="3842" max="3842" width="16.5703125" bestFit="1" customWidth="1"/>
    <col min="3843" max="3843" width="19.140625" bestFit="1" customWidth="1"/>
    <col min="3844" max="3844" width="24.7109375" bestFit="1" customWidth="1"/>
    <col min="3846" max="3846" width="22.28515625" bestFit="1" customWidth="1"/>
    <col min="4096" max="4096" width="11.28515625" customWidth="1"/>
    <col min="4097" max="4097" width="10.140625" bestFit="1" customWidth="1"/>
    <col min="4098" max="4098" width="16.5703125" bestFit="1" customWidth="1"/>
    <col min="4099" max="4099" width="19.140625" bestFit="1" customWidth="1"/>
    <col min="4100" max="4100" width="24.7109375" bestFit="1" customWidth="1"/>
    <col min="4102" max="4102" width="22.28515625" bestFit="1" customWidth="1"/>
    <col min="4352" max="4352" width="11.28515625" customWidth="1"/>
    <col min="4353" max="4353" width="10.140625" bestFit="1" customWidth="1"/>
    <col min="4354" max="4354" width="16.5703125" bestFit="1" customWidth="1"/>
    <col min="4355" max="4355" width="19.140625" bestFit="1" customWidth="1"/>
    <col min="4356" max="4356" width="24.7109375" bestFit="1" customWidth="1"/>
    <col min="4358" max="4358" width="22.28515625" bestFit="1" customWidth="1"/>
    <col min="4608" max="4608" width="11.28515625" customWidth="1"/>
    <col min="4609" max="4609" width="10.140625" bestFit="1" customWidth="1"/>
    <col min="4610" max="4610" width="16.5703125" bestFit="1" customWidth="1"/>
    <col min="4611" max="4611" width="19.140625" bestFit="1" customWidth="1"/>
    <col min="4612" max="4612" width="24.7109375" bestFit="1" customWidth="1"/>
    <col min="4614" max="4614" width="22.28515625" bestFit="1" customWidth="1"/>
    <col min="4864" max="4864" width="11.28515625" customWidth="1"/>
    <col min="4865" max="4865" width="10.140625" bestFit="1" customWidth="1"/>
    <col min="4866" max="4866" width="16.5703125" bestFit="1" customWidth="1"/>
    <col min="4867" max="4867" width="19.140625" bestFit="1" customWidth="1"/>
    <col min="4868" max="4868" width="24.7109375" bestFit="1" customWidth="1"/>
    <col min="4870" max="4870" width="22.28515625" bestFit="1" customWidth="1"/>
    <col min="5120" max="5120" width="11.28515625" customWidth="1"/>
    <col min="5121" max="5121" width="10.140625" bestFit="1" customWidth="1"/>
    <col min="5122" max="5122" width="16.5703125" bestFit="1" customWidth="1"/>
    <col min="5123" max="5123" width="19.140625" bestFit="1" customWidth="1"/>
    <col min="5124" max="5124" width="24.7109375" bestFit="1" customWidth="1"/>
    <col min="5126" max="5126" width="22.28515625" bestFit="1" customWidth="1"/>
    <col min="5376" max="5376" width="11.28515625" customWidth="1"/>
    <col min="5377" max="5377" width="10.140625" bestFit="1" customWidth="1"/>
    <col min="5378" max="5378" width="16.5703125" bestFit="1" customWidth="1"/>
    <col min="5379" max="5379" width="19.140625" bestFit="1" customWidth="1"/>
    <col min="5380" max="5380" width="24.7109375" bestFit="1" customWidth="1"/>
    <col min="5382" max="5382" width="22.28515625" bestFit="1" customWidth="1"/>
    <col min="5632" max="5632" width="11.28515625" customWidth="1"/>
    <col min="5633" max="5633" width="10.140625" bestFit="1" customWidth="1"/>
    <col min="5634" max="5634" width="16.5703125" bestFit="1" customWidth="1"/>
    <col min="5635" max="5635" width="19.140625" bestFit="1" customWidth="1"/>
    <col min="5636" max="5636" width="24.7109375" bestFit="1" customWidth="1"/>
    <col min="5638" max="5638" width="22.28515625" bestFit="1" customWidth="1"/>
    <col min="5888" max="5888" width="11.28515625" customWidth="1"/>
    <col min="5889" max="5889" width="10.140625" bestFit="1" customWidth="1"/>
    <col min="5890" max="5890" width="16.5703125" bestFit="1" customWidth="1"/>
    <col min="5891" max="5891" width="19.140625" bestFit="1" customWidth="1"/>
    <col min="5892" max="5892" width="24.7109375" bestFit="1" customWidth="1"/>
    <col min="5894" max="5894" width="22.28515625" bestFit="1" customWidth="1"/>
    <col min="6144" max="6144" width="11.28515625" customWidth="1"/>
    <col min="6145" max="6145" width="10.140625" bestFit="1" customWidth="1"/>
    <col min="6146" max="6146" width="16.5703125" bestFit="1" customWidth="1"/>
    <col min="6147" max="6147" width="19.140625" bestFit="1" customWidth="1"/>
    <col min="6148" max="6148" width="24.7109375" bestFit="1" customWidth="1"/>
    <col min="6150" max="6150" width="22.28515625" bestFit="1" customWidth="1"/>
    <col min="6400" max="6400" width="11.28515625" customWidth="1"/>
    <col min="6401" max="6401" width="10.140625" bestFit="1" customWidth="1"/>
    <col min="6402" max="6402" width="16.5703125" bestFit="1" customWidth="1"/>
    <col min="6403" max="6403" width="19.140625" bestFit="1" customWidth="1"/>
    <col min="6404" max="6404" width="24.7109375" bestFit="1" customWidth="1"/>
    <col min="6406" max="6406" width="22.28515625" bestFit="1" customWidth="1"/>
    <col min="6656" max="6656" width="11.28515625" customWidth="1"/>
    <col min="6657" max="6657" width="10.140625" bestFit="1" customWidth="1"/>
    <col min="6658" max="6658" width="16.5703125" bestFit="1" customWidth="1"/>
    <col min="6659" max="6659" width="19.140625" bestFit="1" customWidth="1"/>
    <col min="6660" max="6660" width="24.7109375" bestFit="1" customWidth="1"/>
    <col min="6662" max="6662" width="22.28515625" bestFit="1" customWidth="1"/>
    <col min="6912" max="6912" width="11.28515625" customWidth="1"/>
    <col min="6913" max="6913" width="10.140625" bestFit="1" customWidth="1"/>
    <col min="6914" max="6914" width="16.5703125" bestFit="1" customWidth="1"/>
    <col min="6915" max="6915" width="19.140625" bestFit="1" customWidth="1"/>
    <col min="6916" max="6916" width="24.7109375" bestFit="1" customWidth="1"/>
    <col min="6918" max="6918" width="22.28515625" bestFit="1" customWidth="1"/>
    <col min="7168" max="7168" width="11.28515625" customWidth="1"/>
    <col min="7169" max="7169" width="10.140625" bestFit="1" customWidth="1"/>
    <col min="7170" max="7170" width="16.5703125" bestFit="1" customWidth="1"/>
    <col min="7171" max="7171" width="19.140625" bestFit="1" customWidth="1"/>
    <col min="7172" max="7172" width="24.7109375" bestFit="1" customWidth="1"/>
    <col min="7174" max="7174" width="22.28515625" bestFit="1" customWidth="1"/>
    <col min="7424" max="7424" width="11.28515625" customWidth="1"/>
    <col min="7425" max="7425" width="10.140625" bestFit="1" customWidth="1"/>
    <col min="7426" max="7426" width="16.5703125" bestFit="1" customWidth="1"/>
    <col min="7427" max="7427" width="19.140625" bestFit="1" customWidth="1"/>
    <col min="7428" max="7428" width="24.7109375" bestFit="1" customWidth="1"/>
    <col min="7430" max="7430" width="22.28515625" bestFit="1" customWidth="1"/>
    <col min="7680" max="7680" width="11.28515625" customWidth="1"/>
    <col min="7681" max="7681" width="10.140625" bestFit="1" customWidth="1"/>
    <col min="7682" max="7682" width="16.5703125" bestFit="1" customWidth="1"/>
    <col min="7683" max="7683" width="19.140625" bestFit="1" customWidth="1"/>
    <col min="7684" max="7684" width="24.7109375" bestFit="1" customWidth="1"/>
    <col min="7686" max="7686" width="22.28515625" bestFit="1" customWidth="1"/>
    <col min="7936" max="7936" width="11.28515625" customWidth="1"/>
    <col min="7937" max="7937" width="10.140625" bestFit="1" customWidth="1"/>
    <col min="7938" max="7938" width="16.5703125" bestFit="1" customWidth="1"/>
    <col min="7939" max="7939" width="19.140625" bestFit="1" customWidth="1"/>
    <col min="7940" max="7940" width="24.7109375" bestFit="1" customWidth="1"/>
    <col min="7942" max="7942" width="22.28515625" bestFit="1" customWidth="1"/>
    <col min="8192" max="8192" width="11.28515625" customWidth="1"/>
    <col min="8193" max="8193" width="10.140625" bestFit="1" customWidth="1"/>
    <col min="8194" max="8194" width="16.5703125" bestFit="1" customWidth="1"/>
    <col min="8195" max="8195" width="19.140625" bestFit="1" customWidth="1"/>
    <col min="8196" max="8196" width="24.7109375" bestFit="1" customWidth="1"/>
    <col min="8198" max="8198" width="22.28515625" bestFit="1" customWidth="1"/>
    <col min="8448" max="8448" width="11.28515625" customWidth="1"/>
    <col min="8449" max="8449" width="10.140625" bestFit="1" customWidth="1"/>
    <col min="8450" max="8450" width="16.5703125" bestFit="1" customWidth="1"/>
    <col min="8451" max="8451" width="19.140625" bestFit="1" customWidth="1"/>
    <col min="8452" max="8452" width="24.7109375" bestFit="1" customWidth="1"/>
    <col min="8454" max="8454" width="22.28515625" bestFit="1" customWidth="1"/>
    <col min="8704" max="8704" width="11.28515625" customWidth="1"/>
    <col min="8705" max="8705" width="10.140625" bestFit="1" customWidth="1"/>
    <col min="8706" max="8706" width="16.5703125" bestFit="1" customWidth="1"/>
    <col min="8707" max="8707" width="19.140625" bestFit="1" customWidth="1"/>
    <col min="8708" max="8708" width="24.7109375" bestFit="1" customWidth="1"/>
    <col min="8710" max="8710" width="22.28515625" bestFit="1" customWidth="1"/>
    <col min="8960" max="8960" width="11.28515625" customWidth="1"/>
    <col min="8961" max="8961" width="10.140625" bestFit="1" customWidth="1"/>
    <col min="8962" max="8962" width="16.5703125" bestFit="1" customWidth="1"/>
    <col min="8963" max="8963" width="19.140625" bestFit="1" customWidth="1"/>
    <col min="8964" max="8964" width="24.7109375" bestFit="1" customWidth="1"/>
    <col min="8966" max="8966" width="22.28515625" bestFit="1" customWidth="1"/>
    <col min="9216" max="9216" width="11.28515625" customWidth="1"/>
    <col min="9217" max="9217" width="10.140625" bestFit="1" customWidth="1"/>
    <col min="9218" max="9218" width="16.5703125" bestFit="1" customWidth="1"/>
    <col min="9219" max="9219" width="19.140625" bestFit="1" customWidth="1"/>
    <col min="9220" max="9220" width="24.7109375" bestFit="1" customWidth="1"/>
    <col min="9222" max="9222" width="22.28515625" bestFit="1" customWidth="1"/>
    <col min="9472" max="9472" width="11.28515625" customWidth="1"/>
    <col min="9473" max="9473" width="10.140625" bestFit="1" customWidth="1"/>
    <col min="9474" max="9474" width="16.5703125" bestFit="1" customWidth="1"/>
    <col min="9475" max="9475" width="19.140625" bestFit="1" customWidth="1"/>
    <col min="9476" max="9476" width="24.7109375" bestFit="1" customWidth="1"/>
    <col min="9478" max="9478" width="22.28515625" bestFit="1" customWidth="1"/>
    <col min="9728" max="9728" width="11.28515625" customWidth="1"/>
    <col min="9729" max="9729" width="10.140625" bestFit="1" customWidth="1"/>
    <col min="9730" max="9730" width="16.5703125" bestFit="1" customWidth="1"/>
    <col min="9731" max="9731" width="19.140625" bestFit="1" customWidth="1"/>
    <col min="9732" max="9732" width="24.7109375" bestFit="1" customWidth="1"/>
    <col min="9734" max="9734" width="22.28515625" bestFit="1" customWidth="1"/>
    <col min="9984" max="9984" width="11.28515625" customWidth="1"/>
    <col min="9985" max="9985" width="10.140625" bestFit="1" customWidth="1"/>
    <col min="9986" max="9986" width="16.5703125" bestFit="1" customWidth="1"/>
    <col min="9987" max="9987" width="19.140625" bestFit="1" customWidth="1"/>
    <col min="9988" max="9988" width="24.7109375" bestFit="1" customWidth="1"/>
    <col min="9990" max="9990" width="22.28515625" bestFit="1" customWidth="1"/>
    <col min="10240" max="10240" width="11.28515625" customWidth="1"/>
    <col min="10241" max="10241" width="10.140625" bestFit="1" customWidth="1"/>
    <col min="10242" max="10242" width="16.5703125" bestFit="1" customWidth="1"/>
    <col min="10243" max="10243" width="19.140625" bestFit="1" customWidth="1"/>
    <col min="10244" max="10244" width="24.7109375" bestFit="1" customWidth="1"/>
    <col min="10246" max="10246" width="22.28515625" bestFit="1" customWidth="1"/>
    <col min="10496" max="10496" width="11.28515625" customWidth="1"/>
    <col min="10497" max="10497" width="10.140625" bestFit="1" customWidth="1"/>
    <col min="10498" max="10498" width="16.5703125" bestFit="1" customWidth="1"/>
    <col min="10499" max="10499" width="19.140625" bestFit="1" customWidth="1"/>
    <col min="10500" max="10500" width="24.7109375" bestFit="1" customWidth="1"/>
    <col min="10502" max="10502" width="22.28515625" bestFit="1" customWidth="1"/>
    <col min="10752" max="10752" width="11.28515625" customWidth="1"/>
    <col min="10753" max="10753" width="10.140625" bestFit="1" customWidth="1"/>
    <col min="10754" max="10754" width="16.5703125" bestFit="1" customWidth="1"/>
    <col min="10755" max="10755" width="19.140625" bestFit="1" customWidth="1"/>
    <col min="10756" max="10756" width="24.7109375" bestFit="1" customWidth="1"/>
    <col min="10758" max="10758" width="22.28515625" bestFit="1" customWidth="1"/>
    <col min="11008" max="11008" width="11.28515625" customWidth="1"/>
    <col min="11009" max="11009" width="10.140625" bestFit="1" customWidth="1"/>
    <col min="11010" max="11010" width="16.5703125" bestFit="1" customWidth="1"/>
    <col min="11011" max="11011" width="19.140625" bestFit="1" customWidth="1"/>
    <col min="11012" max="11012" width="24.7109375" bestFit="1" customWidth="1"/>
    <col min="11014" max="11014" width="22.28515625" bestFit="1" customWidth="1"/>
    <col min="11264" max="11264" width="11.28515625" customWidth="1"/>
    <col min="11265" max="11265" width="10.140625" bestFit="1" customWidth="1"/>
    <col min="11266" max="11266" width="16.5703125" bestFit="1" customWidth="1"/>
    <col min="11267" max="11267" width="19.140625" bestFit="1" customWidth="1"/>
    <col min="11268" max="11268" width="24.7109375" bestFit="1" customWidth="1"/>
    <col min="11270" max="11270" width="22.28515625" bestFit="1" customWidth="1"/>
    <col min="11520" max="11520" width="11.28515625" customWidth="1"/>
    <col min="11521" max="11521" width="10.140625" bestFit="1" customWidth="1"/>
    <col min="11522" max="11522" width="16.5703125" bestFit="1" customWidth="1"/>
    <col min="11523" max="11523" width="19.140625" bestFit="1" customWidth="1"/>
    <col min="11524" max="11524" width="24.7109375" bestFit="1" customWidth="1"/>
    <col min="11526" max="11526" width="22.28515625" bestFit="1" customWidth="1"/>
    <col min="11776" max="11776" width="11.28515625" customWidth="1"/>
    <col min="11777" max="11777" width="10.140625" bestFit="1" customWidth="1"/>
    <col min="11778" max="11778" width="16.5703125" bestFit="1" customWidth="1"/>
    <col min="11779" max="11779" width="19.140625" bestFit="1" customWidth="1"/>
    <col min="11780" max="11780" width="24.7109375" bestFit="1" customWidth="1"/>
    <col min="11782" max="11782" width="22.28515625" bestFit="1" customWidth="1"/>
    <col min="12032" max="12032" width="11.28515625" customWidth="1"/>
    <col min="12033" max="12033" width="10.140625" bestFit="1" customWidth="1"/>
    <col min="12034" max="12034" width="16.5703125" bestFit="1" customWidth="1"/>
    <col min="12035" max="12035" width="19.140625" bestFit="1" customWidth="1"/>
    <col min="12036" max="12036" width="24.7109375" bestFit="1" customWidth="1"/>
    <col min="12038" max="12038" width="22.28515625" bestFit="1" customWidth="1"/>
    <col min="12288" max="12288" width="11.28515625" customWidth="1"/>
    <col min="12289" max="12289" width="10.140625" bestFit="1" customWidth="1"/>
    <col min="12290" max="12290" width="16.5703125" bestFit="1" customWidth="1"/>
    <col min="12291" max="12291" width="19.140625" bestFit="1" customWidth="1"/>
    <col min="12292" max="12292" width="24.7109375" bestFit="1" customWidth="1"/>
    <col min="12294" max="12294" width="22.28515625" bestFit="1" customWidth="1"/>
    <col min="12544" max="12544" width="11.28515625" customWidth="1"/>
    <col min="12545" max="12545" width="10.140625" bestFit="1" customWidth="1"/>
    <col min="12546" max="12546" width="16.5703125" bestFit="1" customWidth="1"/>
    <col min="12547" max="12547" width="19.140625" bestFit="1" customWidth="1"/>
    <col min="12548" max="12548" width="24.7109375" bestFit="1" customWidth="1"/>
    <col min="12550" max="12550" width="22.28515625" bestFit="1" customWidth="1"/>
    <col min="12800" max="12800" width="11.28515625" customWidth="1"/>
    <col min="12801" max="12801" width="10.140625" bestFit="1" customWidth="1"/>
    <col min="12802" max="12802" width="16.5703125" bestFit="1" customWidth="1"/>
    <col min="12803" max="12803" width="19.140625" bestFit="1" customWidth="1"/>
    <col min="12804" max="12804" width="24.7109375" bestFit="1" customWidth="1"/>
    <col min="12806" max="12806" width="22.28515625" bestFit="1" customWidth="1"/>
    <col min="13056" max="13056" width="11.28515625" customWidth="1"/>
    <col min="13057" max="13057" width="10.140625" bestFit="1" customWidth="1"/>
    <col min="13058" max="13058" width="16.5703125" bestFit="1" customWidth="1"/>
    <col min="13059" max="13059" width="19.140625" bestFit="1" customWidth="1"/>
    <col min="13060" max="13060" width="24.7109375" bestFit="1" customWidth="1"/>
    <col min="13062" max="13062" width="22.28515625" bestFit="1" customWidth="1"/>
    <col min="13312" max="13312" width="11.28515625" customWidth="1"/>
    <col min="13313" max="13313" width="10.140625" bestFit="1" customWidth="1"/>
    <col min="13314" max="13314" width="16.5703125" bestFit="1" customWidth="1"/>
    <col min="13315" max="13315" width="19.140625" bestFit="1" customWidth="1"/>
    <col min="13316" max="13316" width="24.7109375" bestFit="1" customWidth="1"/>
    <col min="13318" max="13318" width="22.28515625" bestFit="1" customWidth="1"/>
    <col min="13568" max="13568" width="11.28515625" customWidth="1"/>
    <col min="13569" max="13569" width="10.140625" bestFit="1" customWidth="1"/>
    <col min="13570" max="13570" width="16.5703125" bestFit="1" customWidth="1"/>
    <col min="13571" max="13571" width="19.140625" bestFit="1" customWidth="1"/>
    <col min="13572" max="13572" width="24.7109375" bestFit="1" customWidth="1"/>
    <col min="13574" max="13574" width="22.28515625" bestFit="1" customWidth="1"/>
    <col min="13824" max="13824" width="11.28515625" customWidth="1"/>
    <col min="13825" max="13825" width="10.140625" bestFit="1" customWidth="1"/>
    <col min="13826" max="13826" width="16.5703125" bestFit="1" customWidth="1"/>
    <col min="13827" max="13827" width="19.140625" bestFit="1" customWidth="1"/>
    <col min="13828" max="13828" width="24.7109375" bestFit="1" customWidth="1"/>
    <col min="13830" max="13830" width="22.28515625" bestFit="1" customWidth="1"/>
    <col min="14080" max="14080" width="11.28515625" customWidth="1"/>
    <col min="14081" max="14081" width="10.140625" bestFit="1" customWidth="1"/>
    <col min="14082" max="14082" width="16.5703125" bestFit="1" customWidth="1"/>
    <col min="14083" max="14083" width="19.140625" bestFit="1" customWidth="1"/>
    <col min="14084" max="14084" width="24.7109375" bestFit="1" customWidth="1"/>
    <col min="14086" max="14086" width="22.28515625" bestFit="1" customWidth="1"/>
    <col min="14336" max="14336" width="11.28515625" customWidth="1"/>
    <col min="14337" max="14337" width="10.140625" bestFit="1" customWidth="1"/>
    <col min="14338" max="14338" width="16.5703125" bestFit="1" customWidth="1"/>
    <col min="14339" max="14339" width="19.140625" bestFit="1" customWidth="1"/>
    <col min="14340" max="14340" width="24.7109375" bestFit="1" customWidth="1"/>
    <col min="14342" max="14342" width="22.28515625" bestFit="1" customWidth="1"/>
    <col min="14592" max="14592" width="11.28515625" customWidth="1"/>
    <col min="14593" max="14593" width="10.140625" bestFit="1" customWidth="1"/>
    <col min="14594" max="14594" width="16.5703125" bestFit="1" customWidth="1"/>
    <col min="14595" max="14595" width="19.140625" bestFit="1" customWidth="1"/>
    <col min="14596" max="14596" width="24.7109375" bestFit="1" customWidth="1"/>
    <col min="14598" max="14598" width="22.28515625" bestFit="1" customWidth="1"/>
    <col min="14848" max="14848" width="11.28515625" customWidth="1"/>
    <col min="14849" max="14849" width="10.140625" bestFit="1" customWidth="1"/>
    <col min="14850" max="14850" width="16.5703125" bestFit="1" customWidth="1"/>
    <col min="14851" max="14851" width="19.140625" bestFit="1" customWidth="1"/>
    <col min="14852" max="14852" width="24.7109375" bestFit="1" customWidth="1"/>
    <col min="14854" max="14854" width="22.28515625" bestFit="1" customWidth="1"/>
    <col min="15104" max="15104" width="11.28515625" customWidth="1"/>
    <col min="15105" max="15105" width="10.140625" bestFit="1" customWidth="1"/>
    <col min="15106" max="15106" width="16.5703125" bestFit="1" customWidth="1"/>
    <col min="15107" max="15107" width="19.140625" bestFit="1" customWidth="1"/>
    <col min="15108" max="15108" width="24.7109375" bestFit="1" customWidth="1"/>
    <col min="15110" max="15110" width="22.28515625" bestFit="1" customWidth="1"/>
    <col min="15360" max="15360" width="11.28515625" customWidth="1"/>
    <col min="15361" max="15361" width="10.140625" bestFit="1" customWidth="1"/>
    <col min="15362" max="15362" width="16.5703125" bestFit="1" customWidth="1"/>
    <col min="15363" max="15363" width="19.140625" bestFit="1" customWidth="1"/>
    <col min="15364" max="15364" width="24.7109375" bestFit="1" customWidth="1"/>
    <col min="15366" max="15366" width="22.28515625" bestFit="1" customWidth="1"/>
    <col min="15616" max="15616" width="11.28515625" customWidth="1"/>
    <col min="15617" max="15617" width="10.140625" bestFit="1" customWidth="1"/>
    <col min="15618" max="15618" width="16.5703125" bestFit="1" customWidth="1"/>
    <col min="15619" max="15619" width="19.140625" bestFit="1" customWidth="1"/>
    <col min="15620" max="15620" width="24.7109375" bestFit="1" customWidth="1"/>
    <col min="15622" max="15622" width="22.28515625" bestFit="1" customWidth="1"/>
    <col min="15872" max="15872" width="11.28515625" customWidth="1"/>
    <col min="15873" max="15873" width="10.140625" bestFit="1" customWidth="1"/>
    <col min="15874" max="15874" width="16.5703125" bestFit="1" customWidth="1"/>
    <col min="15875" max="15875" width="19.140625" bestFit="1" customWidth="1"/>
    <col min="15876" max="15876" width="24.7109375" bestFit="1" customWidth="1"/>
    <col min="15878" max="15878" width="22.28515625" bestFit="1" customWidth="1"/>
    <col min="16128" max="16128" width="11.28515625" customWidth="1"/>
    <col min="16129" max="16129" width="10.140625" bestFit="1" customWidth="1"/>
    <col min="16130" max="16130" width="16.5703125" bestFit="1" customWidth="1"/>
    <col min="16131" max="16131" width="19.140625" bestFit="1" customWidth="1"/>
    <col min="16132" max="16132" width="24.7109375" bestFit="1" customWidth="1"/>
    <col min="16134" max="16134" width="22.28515625" bestFit="1" customWidth="1"/>
  </cols>
  <sheetData>
    <row r="1" spans="1:8" ht="24.95" customHeight="1">
      <c r="A1" s="243" t="s">
        <v>5</v>
      </c>
      <c r="B1" s="244" t="s">
        <v>1</v>
      </c>
      <c r="C1" s="245" t="s">
        <v>0</v>
      </c>
      <c r="D1" s="245" t="s">
        <v>6</v>
      </c>
      <c r="E1" s="242" t="s">
        <v>7</v>
      </c>
      <c r="F1" s="246" t="s">
        <v>8</v>
      </c>
      <c r="G1" s="251" t="s">
        <v>50</v>
      </c>
      <c r="H1" s="250" t="s">
        <v>61</v>
      </c>
    </row>
    <row r="2" spans="1:8" ht="20.100000000000001" customHeight="1">
      <c r="A2" s="239" t="s">
        <v>59</v>
      </c>
      <c r="B2" s="260" t="s">
        <v>140</v>
      </c>
      <c r="C2" s="261" t="s">
        <v>87</v>
      </c>
      <c r="D2" s="262" t="s">
        <v>124</v>
      </c>
      <c r="E2" s="197" t="e">
        <f>IF($H2&lt;&gt;"",INDEX(PLZ!$A:$A,MATCH($H2,PLZ!$C:$C,0)),"")</f>
        <v>#N/A</v>
      </c>
      <c r="F2" s="201" t="s">
        <v>88</v>
      </c>
      <c r="G2" s="265">
        <v>4</v>
      </c>
      <c r="H2" s="264">
        <v>48111</v>
      </c>
    </row>
    <row r="3" spans="1:8" ht="20.100000000000001" customHeight="1">
      <c r="A3" s="239" t="s">
        <v>17</v>
      </c>
      <c r="B3" s="198" t="s">
        <v>80</v>
      </c>
      <c r="C3" s="199" t="s">
        <v>118</v>
      </c>
      <c r="D3" s="200" t="s">
        <v>81</v>
      </c>
      <c r="E3" s="197" t="e">
        <f>IF($H3&lt;&gt;"",INDEX(PLZ!$A:$A,MATCH($H3,PLZ!$C:$C,0)),"")</f>
        <v>#N/A</v>
      </c>
      <c r="F3" s="201" t="s">
        <v>63</v>
      </c>
      <c r="G3" s="265">
        <v>3</v>
      </c>
      <c r="H3" s="279">
        <v>44003</v>
      </c>
    </row>
    <row r="4" spans="1:8" ht="20.100000000000001" customHeight="1">
      <c r="A4" s="282" t="s">
        <v>59</v>
      </c>
      <c r="B4" s="283" t="s">
        <v>121</v>
      </c>
      <c r="C4" s="284" t="s">
        <v>72</v>
      </c>
      <c r="D4" s="262" t="s">
        <v>125</v>
      </c>
      <c r="E4" s="197" t="e">
        <f>IF($H4&lt;&gt;"",INDEX(PLZ!$A:$A,MATCH($H4,PLZ!$C:$C,0)),"")</f>
        <v>#N/A</v>
      </c>
      <c r="F4" s="201" t="s">
        <v>63</v>
      </c>
      <c r="G4" s="265">
        <v>2</v>
      </c>
      <c r="H4" s="286">
        <v>44926</v>
      </c>
    </row>
    <row r="5" spans="1:8" ht="20.100000000000001" customHeight="1">
      <c r="A5" s="240" t="s">
        <v>59</v>
      </c>
      <c r="B5" s="204" t="s">
        <v>83</v>
      </c>
      <c r="C5" s="198" t="s">
        <v>66</v>
      </c>
      <c r="D5" s="200" t="s">
        <v>84</v>
      </c>
      <c r="E5" s="197" t="e">
        <f>IF($H5&lt;&gt;"",INDEX(PLZ!$A:$A,MATCH($H5,PLZ!$C:$C,0)),"")</f>
        <v>#N/A</v>
      </c>
      <c r="F5" s="201" t="s">
        <v>63</v>
      </c>
      <c r="G5" s="265">
        <v>15</v>
      </c>
      <c r="H5" s="279">
        <v>2</v>
      </c>
    </row>
    <row r="6" spans="1:8" ht="20.100000000000001" customHeight="1">
      <c r="A6" s="240" t="s">
        <v>59</v>
      </c>
      <c r="B6" s="204" t="s">
        <v>86</v>
      </c>
      <c r="C6" s="198" t="s">
        <v>87</v>
      </c>
      <c r="D6" s="200" t="s">
        <v>124</v>
      </c>
      <c r="E6" s="197" t="str">
        <f>IF($H6&lt;&gt;"",INDEX(PLZ!$A:$A,MATCH($H6,PLZ!$C:$C,0)),"")</f>
        <v/>
      </c>
      <c r="F6" s="314" t="s">
        <v>88</v>
      </c>
      <c r="G6" s="288">
        <v>4</v>
      </c>
      <c r="H6" s="279"/>
    </row>
    <row r="7" spans="1:8" ht="20.100000000000001" customHeight="1">
      <c r="A7" s="240" t="s">
        <v>17</v>
      </c>
      <c r="B7" s="204" t="s">
        <v>89</v>
      </c>
      <c r="C7" s="198" t="s">
        <v>90</v>
      </c>
      <c r="D7" s="200" t="s">
        <v>91</v>
      </c>
      <c r="E7" s="197" t="str">
        <f>IF($H7&lt;&gt;"",INDEX(PLZ!$A:$A,MATCH($H7,PLZ!$C:$C,0)),"")</f>
        <v/>
      </c>
      <c r="F7" s="201" t="s">
        <v>63</v>
      </c>
      <c r="G7" s="288">
        <v>7</v>
      </c>
      <c r="H7" s="279"/>
    </row>
    <row r="8" spans="1:8" ht="20.100000000000001" customHeight="1">
      <c r="A8" s="240" t="s">
        <v>59</v>
      </c>
      <c r="B8" s="204" t="s">
        <v>93</v>
      </c>
      <c r="C8" s="198" t="s">
        <v>67</v>
      </c>
      <c r="D8" s="200" t="s">
        <v>94</v>
      </c>
      <c r="E8" s="197" t="str">
        <f>IF($H8&lt;&gt;"",INDEX(PLZ!$A:$A,MATCH($H8,PLZ!$C:$C,0)),"")</f>
        <v/>
      </c>
      <c r="F8" s="201" t="s">
        <v>63</v>
      </c>
      <c r="G8" s="288">
        <v>17</v>
      </c>
      <c r="H8" s="279"/>
    </row>
    <row r="9" spans="1:8" ht="20.100000000000001" customHeight="1">
      <c r="A9" s="240" t="s">
        <v>59</v>
      </c>
      <c r="B9" s="204" t="s">
        <v>96</v>
      </c>
      <c r="C9" s="198" t="s">
        <v>97</v>
      </c>
      <c r="D9" s="200" t="s">
        <v>98</v>
      </c>
      <c r="E9" s="197" t="str">
        <f>IF($H9&lt;&gt;"",INDEX(PLZ!$A:$A,MATCH($H9,PLZ!$C:$C,0)),"")</f>
        <v/>
      </c>
      <c r="F9" s="201" t="s">
        <v>63</v>
      </c>
      <c r="G9" s="288">
        <v>2</v>
      </c>
      <c r="H9" s="279"/>
    </row>
    <row r="10" spans="1:8" ht="20.100000000000001" customHeight="1">
      <c r="A10" s="240" t="s">
        <v>59</v>
      </c>
      <c r="B10" s="204" t="s">
        <v>100</v>
      </c>
      <c r="C10" s="198" t="s">
        <v>65</v>
      </c>
      <c r="D10" s="200" t="s">
        <v>101</v>
      </c>
      <c r="E10" s="197" t="e">
        <f>IF($H10&lt;&gt;"",INDEX(PLZ!$A:$A,MATCH($H10,PLZ!$C:$C,0)),"")</f>
        <v>#N/A</v>
      </c>
      <c r="F10" s="201" t="s">
        <v>63</v>
      </c>
      <c r="G10" s="288">
        <v>5</v>
      </c>
      <c r="H10" s="279">
        <v>43634</v>
      </c>
    </row>
    <row r="11" spans="1:8" ht="20.100000000000001" customHeight="1">
      <c r="A11" s="239" t="s">
        <v>59</v>
      </c>
      <c r="B11" s="198" t="s">
        <v>103</v>
      </c>
      <c r="C11" s="199" t="s">
        <v>104</v>
      </c>
      <c r="D11" s="200" t="s">
        <v>69</v>
      </c>
      <c r="E11" s="197" t="str">
        <f>IF($H11&lt;&gt;"",INDEX(PLZ!$A:$A,MATCH($H11,PLZ!$C:$C,0)),"")</f>
        <v/>
      </c>
      <c r="F11" s="201" t="s">
        <v>63</v>
      </c>
      <c r="G11" s="288">
        <v>16</v>
      </c>
      <c r="H11" s="279"/>
    </row>
    <row r="12" spans="1:8" ht="20.100000000000001" customHeight="1">
      <c r="A12" s="240" t="s">
        <v>59</v>
      </c>
      <c r="B12" s="204" t="s">
        <v>106</v>
      </c>
      <c r="C12" s="198" t="s">
        <v>107</v>
      </c>
      <c r="D12" s="200" t="s">
        <v>108</v>
      </c>
      <c r="E12" s="197" t="str">
        <f>IF($H12&lt;&gt;"",INDEX(PLZ!$A:$A,MATCH($H12,PLZ!$C:$C,0)),"")</f>
        <v/>
      </c>
      <c r="F12" s="201" t="s">
        <v>63</v>
      </c>
      <c r="G12" s="265">
        <v>18</v>
      </c>
      <c r="H12" s="289"/>
    </row>
    <row r="13" spans="1:8" ht="20.100000000000001" customHeight="1">
      <c r="A13" s="240" t="s">
        <v>17</v>
      </c>
      <c r="B13" s="204" t="s">
        <v>110</v>
      </c>
      <c r="C13" s="198" t="s">
        <v>111</v>
      </c>
      <c r="D13" s="200" t="s">
        <v>112</v>
      </c>
      <c r="E13" s="197" t="e">
        <f>IF($H13&lt;&gt;"",INDEX(PLZ!$A:$A,MATCH($H13,PLZ!$C:$C,0)),"")</f>
        <v>#N/A</v>
      </c>
      <c r="F13" s="201" t="s">
        <v>63</v>
      </c>
      <c r="G13" s="288">
        <v>17</v>
      </c>
      <c r="H13" s="279">
        <v>44562</v>
      </c>
    </row>
    <row r="14" spans="1:8" ht="20.100000000000001" customHeight="1">
      <c r="A14" s="240" t="s">
        <v>59</v>
      </c>
      <c r="B14" s="204" t="s">
        <v>70</v>
      </c>
      <c r="C14" s="198" t="s">
        <v>64</v>
      </c>
      <c r="D14" s="200" t="s">
        <v>68</v>
      </c>
      <c r="E14" s="197" t="e">
        <f>IF($H14&lt;&gt;"",INDEX(PLZ!$A:$A,MATCH($H14,PLZ!$C:$C,0)),"")</f>
        <v>#N/A</v>
      </c>
      <c r="F14" s="201" t="s">
        <v>63</v>
      </c>
      <c r="G14" s="288">
        <v>4</v>
      </c>
      <c r="H14" s="279">
        <v>43649</v>
      </c>
    </row>
    <row r="15" spans="1:8" ht="20.100000000000001" customHeight="1">
      <c r="A15" s="239" t="s">
        <v>59</v>
      </c>
      <c r="B15" s="260" t="s">
        <v>122</v>
      </c>
      <c r="C15" s="261" t="s">
        <v>74</v>
      </c>
      <c r="D15" s="262" t="s">
        <v>120</v>
      </c>
      <c r="E15" s="197" t="str">
        <f>IF($H15&lt;&gt;"",INDEX(PLZ!$A:$A,MATCH($H15,PLZ!$C:$C,0)),"")</f>
        <v/>
      </c>
      <c r="F15" s="201" t="s">
        <v>63</v>
      </c>
      <c r="G15" s="265">
        <v>7</v>
      </c>
      <c r="H15" s="264"/>
    </row>
    <row r="16" spans="1:8" ht="20.100000000000001" customHeight="1">
      <c r="A16" s="239" t="s">
        <v>59</v>
      </c>
      <c r="B16" s="260" t="s">
        <v>3</v>
      </c>
      <c r="C16" s="261" t="s">
        <v>126</v>
      </c>
      <c r="D16" s="262" t="s">
        <v>127</v>
      </c>
      <c r="E16" s="197" t="str">
        <f>IF($H16&lt;&gt;"",INDEX(PLZ!$A:$A,MATCH($H16,PLZ!$C:$C,0)),"")</f>
        <v/>
      </c>
      <c r="F16" s="201" t="s">
        <v>63</v>
      </c>
      <c r="G16" s="265">
        <v>4</v>
      </c>
      <c r="H16" s="264"/>
    </row>
    <row r="17" spans="1:8" ht="20.100000000000001" customHeight="1">
      <c r="A17" s="239" t="s">
        <v>59</v>
      </c>
      <c r="B17" s="260" t="s">
        <v>129</v>
      </c>
      <c r="C17" s="261" t="s">
        <v>130</v>
      </c>
      <c r="D17" s="262" t="s">
        <v>131</v>
      </c>
      <c r="E17" s="197" t="str">
        <f>IF($H17&lt;&gt;"",INDEX(PLZ!$A:$A,MATCH($H17,PLZ!$C:$C,0)),"")</f>
        <v/>
      </c>
      <c r="F17" s="201" t="s">
        <v>63</v>
      </c>
      <c r="G17" s="265">
        <v>5</v>
      </c>
      <c r="H17" s="264"/>
    </row>
    <row r="18" spans="1:8" ht="20.100000000000001" customHeight="1">
      <c r="A18" s="239" t="s">
        <v>59</v>
      </c>
      <c r="B18" s="260" t="s">
        <v>135</v>
      </c>
      <c r="C18" s="261" t="s">
        <v>126</v>
      </c>
      <c r="D18" s="262" t="s">
        <v>136</v>
      </c>
      <c r="E18" s="197" t="e">
        <f>IF($H18&lt;&gt;"",INDEX(PLZ!$A:$A,MATCH($H18,PLZ!$C:$C,0)),"")</f>
        <v>#N/A</v>
      </c>
      <c r="F18" s="201" t="s">
        <v>63</v>
      </c>
      <c r="G18" s="265">
        <v>4</v>
      </c>
      <c r="H18" s="264">
        <v>48116</v>
      </c>
    </row>
    <row r="19" spans="1:8" ht="20.100000000000001" customHeight="1">
      <c r="A19" s="239"/>
      <c r="B19" s="260"/>
      <c r="C19" s="261"/>
      <c r="D19" s="262"/>
      <c r="E19" s="197"/>
      <c r="F19" s="201"/>
      <c r="G19" s="265"/>
      <c r="H19" s="264"/>
    </row>
    <row r="20" spans="1:8" ht="20.100000000000001" customHeight="1">
      <c r="A20" s="239"/>
      <c r="B20" s="260"/>
      <c r="C20" s="261"/>
      <c r="D20" s="262"/>
      <c r="E20" s="197"/>
      <c r="F20" s="201"/>
      <c r="G20" s="265"/>
      <c r="H20" s="264"/>
    </row>
    <row r="21" spans="1:8" ht="20.100000000000001" customHeight="1">
      <c r="A21" s="239"/>
      <c r="B21" s="260"/>
      <c r="C21" s="261"/>
      <c r="D21" s="262"/>
      <c r="E21" s="197"/>
      <c r="F21" s="201"/>
      <c r="G21" s="265"/>
      <c r="H21" s="264"/>
    </row>
    <row r="22" spans="1:8" ht="20.100000000000001" customHeight="1">
      <c r="E22" s="230"/>
    </row>
    <row r="23" spans="1:8" ht="20.100000000000001" customHeight="1">
      <c r="E23" s="230"/>
    </row>
    <row r="24" spans="1:8" ht="20.100000000000001" customHeight="1"/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</sheetData>
  <sortState ref="A2:G430">
    <sortCondition ref="G2:G430"/>
  </sortState>
  <customSheetViews>
    <customSheetView guid="{3EE838E9-81E2-4FBF-86E4-3C14E5A2C9CF}" state="hidden">
      <pane ySplit="1" topLeftCell="A2" activePane="bottomLeft" state="frozen"/>
      <selection pane="bottomLeft" activeCell="I14" sqref="I14"/>
      <pageMargins left="0.7" right="0.7" top="0.78740157499999996" bottom="0.78740157499999996" header="0.3" footer="0.3"/>
    </customSheetView>
  </customSheetViews>
  <conditionalFormatting sqref="A2:A9">
    <cfRule type="expression" dxfId="9734" priority="1897">
      <formula>LEFT($B2,5)="NeuNr"</formula>
    </cfRule>
  </conditionalFormatting>
  <conditionalFormatting sqref="A5">
    <cfRule type="containsText" dxfId="9733" priority="1896" operator="containsText" text="NeuMtgld">
      <formula>NOT(ISERROR(SEARCH("NeuMtgld",A5)))</formula>
    </cfRule>
  </conditionalFormatting>
  <conditionalFormatting sqref="A3:A4">
    <cfRule type="expression" dxfId="9732" priority="1895">
      <formula>LEFT($B3,5)="NeuNr"</formula>
    </cfRule>
  </conditionalFormatting>
  <conditionalFormatting sqref="A3:A4">
    <cfRule type="expression" dxfId="9731" priority="1894">
      <formula>LEFT($B3,5)="NeuNr"</formula>
    </cfRule>
  </conditionalFormatting>
  <conditionalFormatting sqref="B2:B9">
    <cfRule type="expression" dxfId="9730" priority="1893">
      <formula>LEFT($B2,5)="NeuNr"</formula>
    </cfRule>
  </conditionalFormatting>
  <conditionalFormatting sqref="B3:B4">
    <cfRule type="expression" dxfId="9729" priority="1892">
      <formula>LEFT($B3,5)="NeuNr"</formula>
    </cfRule>
  </conditionalFormatting>
  <conditionalFormatting sqref="B3:B4">
    <cfRule type="expression" dxfId="9728" priority="1891">
      <formula>LEFT($B3,5)="NeuNr"</formula>
    </cfRule>
  </conditionalFormatting>
  <conditionalFormatting sqref="A2:A9">
    <cfRule type="expression" dxfId="9727" priority="1882">
      <formula>LEFT($B2,5)="NeuNr"</formula>
    </cfRule>
  </conditionalFormatting>
  <conditionalFormatting sqref="A5">
    <cfRule type="containsText" dxfId="9726" priority="1881" operator="containsText" text="NeuMtgld">
      <formula>NOT(ISERROR(SEARCH("NeuMtgld",A5)))</formula>
    </cfRule>
  </conditionalFormatting>
  <conditionalFormatting sqref="A3:A4">
    <cfRule type="expression" dxfId="9725" priority="1880">
      <formula>LEFT($B3,5)="NeuNr"</formula>
    </cfRule>
  </conditionalFormatting>
  <conditionalFormatting sqref="A3:A4">
    <cfRule type="expression" dxfId="9724" priority="1879">
      <formula>LEFT($B3,5)="NeuNr"</formula>
    </cfRule>
  </conditionalFormatting>
  <conditionalFormatting sqref="B2:B9">
    <cfRule type="expression" dxfId="9723" priority="1878">
      <formula>LEFT($B2,5)="NeuNr"</formula>
    </cfRule>
  </conditionalFormatting>
  <conditionalFormatting sqref="B3:B4">
    <cfRule type="expression" dxfId="9722" priority="1877">
      <formula>LEFT($B3,5)="NeuNr"</formula>
    </cfRule>
  </conditionalFormatting>
  <conditionalFormatting sqref="B3:B4">
    <cfRule type="expression" dxfId="9721" priority="1876">
      <formula>LEFT($B3,5)="NeuNr"</formula>
    </cfRule>
  </conditionalFormatting>
  <conditionalFormatting sqref="A5">
    <cfRule type="containsText" dxfId="9720" priority="1867" operator="containsText" text="NeuMtgld">
      <formula>NOT(ISERROR(SEARCH("NeuMtgld",A5)))</formula>
    </cfRule>
  </conditionalFormatting>
  <conditionalFormatting sqref="A2:A9">
    <cfRule type="expression" dxfId="9719" priority="1866">
      <formula>LEFT($B2,5)="NeuNr"</formula>
    </cfRule>
  </conditionalFormatting>
  <conditionalFormatting sqref="A3:A4">
    <cfRule type="expression" dxfId="9718" priority="1865">
      <formula>LEFT($B3,5)="NeuNr"</formula>
    </cfRule>
  </conditionalFormatting>
  <conditionalFormatting sqref="A3:A4">
    <cfRule type="expression" dxfId="9717" priority="1864">
      <formula>LEFT($B3,5)="NeuNr"</formula>
    </cfRule>
  </conditionalFormatting>
  <conditionalFormatting sqref="B2:B9">
    <cfRule type="expression" dxfId="9716" priority="1863">
      <formula>LEFT($B2,5)="NeuNr"</formula>
    </cfRule>
  </conditionalFormatting>
  <conditionalFormatting sqref="B3:B4">
    <cfRule type="expression" dxfId="9715" priority="1862">
      <formula>LEFT($B3,5)="NeuNr"</formula>
    </cfRule>
  </conditionalFormatting>
  <conditionalFormatting sqref="B3:B4">
    <cfRule type="expression" dxfId="9714" priority="1861">
      <formula>LEFT($B3,5)="NeuNr"</formula>
    </cfRule>
  </conditionalFormatting>
  <conditionalFormatting sqref="A5">
    <cfRule type="containsText" dxfId="9713" priority="1853" operator="containsText" text="NeuMtgld">
      <formula>NOT(ISERROR(SEARCH("NeuMtgld",A5)))</formula>
    </cfRule>
  </conditionalFormatting>
  <conditionalFormatting sqref="A2:A9">
    <cfRule type="expression" dxfId="9712" priority="1852">
      <formula>LEFT($B2,5)="NeuNr"</formula>
    </cfRule>
  </conditionalFormatting>
  <conditionalFormatting sqref="A3:A4">
    <cfRule type="expression" dxfId="9711" priority="1851">
      <formula>LEFT($B3,5)="NeuNr"</formula>
    </cfRule>
  </conditionalFormatting>
  <conditionalFormatting sqref="A3:A4">
    <cfRule type="expression" dxfId="9710" priority="1850">
      <formula>LEFT($B3,5)="NeuNr"</formula>
    </cfRule>
  </conditionalFormatting>
  <conditionalFormatting sqref="B2:B9">
    <cfRule type="expression" dxfId="9709" priority="1849">
      <formula>LEFT($B2,5)="NeuNr"</formula>
    </cfRule>
  </conditionalFormatting>
  <conditionalFormatting sqref="B3:B4">
    <cfRule type="expression" dxfId="9708" priority="1848">
      <formula>LEFT($B3,5)="NeuNr"</formula>
    </cfRule>
  </conditionalFormatting>
  <conditionalFormatting sqref="B3:B4">
    <cfRule type="expression" dxfId="9707" priority="1847">
      <formula>LEFT($B3,5)="NeuNr"</formula>
    </cfRule>
  </conditionalFormatting>
  <conditionalFormatting sqref="A5">
    <cfRule type="containsText" dxfId="9706" priority="1839" operator="containsText" text="NeuMtgld">
      <formula>NOT(ISERROR(SEARCH("NeuMtgld",A5)))</formula>
    </cfRule>
  </conditionalFormatting>
  <conditionalFormatting sqref="A2:A9">
    <cfRule type="expression" dxfId="9705" priority="1838">
      <formula>LEFT($B2,5)="NeuNr"</formula>
    </cfRule>
  </conditionalFormatting>
  <conditionalFormatting sqref="A3:A4">
    <cfRule type="expression" dxfId="9704" priority="1837">
      <formula>LEFT($B3,5)="NeuNr"</formula>
    </cfRule>
  </conditionalFormatting>
  <conditionalFormatting sqref="A3:A4">
    <cfRule type="expression" dxfId="9703" priority="1836">
      <formula>LEFT($B3,5)="NeuNr"</formula>
    </cfRule>
  </conditionalFormatting>
  <conditionalFormatting sqref="B2:B9">
    <cfRule type="expression" dxfId="9702" priority="1835">
      <formula>LEFT($B2,5)="NeuNr"</formula>
    </cfRule>
  </conditionalFormatting>
  <conditionalFormatting sqref="B3:B4">
    <cfRule type="expression" dxfId="9701" priority="1834">
      <formula>LEFT($B3,5)="NeuNr"</formula>
    </cfRule>
  </conditionalFormatting>
  <conditionalFormatting sqref="B3:B4">
    <cfRule type="expression" dxfId="9700" priority="1833">
      <formula>LEFT($B3,5)="NeuNr"</formula>
    </cfRule>
  </conditionalFormatting>
  <conditionalFormatting sqref="A5">
    <cfRule type="containsText" dxfId="9699" priority="1825" operator="containsText" text="NeuMtgld">
      <formula>NOT(ISERROR(SEARCH("NeuMtgld",A5)))</formula>
    </cfRule>
  </conditionalFormatting>
  <conditionalFormatting sqref="A2:A9">
    <cfRule type="expression" dxfId="9698" priority="1824">
      <formula>LEFT($B2,5)="NeuNr"</formula>
    </cfRule>
  </conditionalFormatting>
  <conditionalFormatting sqref="A3:A4">
    <cfRule type="expression" dxfId="9697" priority="1823">
      <formula>LEFT($B3,5)="NeuNr"</formula>
    </cfRule>
  </conditionalFormatting>
  <conditionalFormatting sqref="A3:A4">
    <cfRule type="expression" dxfId="9696" priority="1822">
      <formula>LEFT($B3,5)="NeuNr"</formula>
    </cfRule>
  </conditionalFormatting>
  <conditionalFormatting sqref="B2:B9">
    <cfRule type="expression" dxfId="9695" priority="1821">
      <formula>LEFT($B2,5)="NeuNr"</formula>
    </cfRule>
  </conditionalFormatting>
  <conditionalFormatting sqref="B3:B4">
    <cfRule type="expression" dxfId="9694" priority="1820">
      <formula>LEFT($B3,5)="NeuNr"</formula>
    </cfRule>
  </conditionalFormatting>
  <conditionalFormatting sqref="B3:B4">
    <cfRule type="expression" dxfId="9693" priority="1819">
      <formula>LEFT($B3,5)="NeuNr"</formula>
    </cfRule>
  </conditionalFormatting>
  <conditionalFormatting sqref="A5">
    <cfRule type="containsText" dxfId="9692" priority="1811" operator="containsText" text="NeuMtgld">
      <formula>NOT(ISERROR(SEARCH("NeuMtgld",A5)))</formula>
    </cfRule>
  </conditionalFormatting>
  <conditionalFormatting sqref="A2:A9">
    <cfRule type="expression" dxfId="9691" priority="1810">
      <formula>LEFT($B2,5)="NeuNr"</formula>
    </cfRule>
  </conditionalFormatting>
  <conditionalFormatting sqref="A3:A4">
    <cfRule type="expression" dxfId="9690" priority="1809">
      <formula>LEFT($B3,5)="NeuNr"</formula>
    </cfRule>
  </conditionalFormatting>
  <conditionalFormatting sqref="A3:A4">
    <cfRule type="expression" dxfId="9689" priority="1808">
      <formula>LEFT($B3,5)="NeuNr"</formula>
    </cfRule>
  </conditionalFormatting>
  <conditionalFormatting sqref="B2:B9">
    <cfRule type="expression" dxfId="9688" priority="1807">
      <formula>LEFT($B2,5)="NeuNr"</formula>
    </cfRule>
  </conditionalFormatting>
  <conditionalFormatting sqref="B3:B4">
    <cfRule type="expression" dxfId="9687" priority="1806">
      <formula>LEFT($B3,5)="NeuNr"</formula>
    </cfRule>
  </conditionalFormatting>
  <conditionalFormatting sqref="B3:B4">
    <cfRule type="expression" dxfId="9686" priority="1805">
      <formula>LEFT($B3,5)="NeuNr"</formula>
    </cfRule>
  </conditionalFormatting>
  <conditionalFormatting sqref="A5">
    <cfRule type="containsText" dxfId="9685" priority="1797" operator="containsText" text="NeuMtgld">
      <formula>NOT(ISERROR(SEARCH("NeuMtgld",A5)))</formula>
    </cfRule>
  </conditionalFormatting>
  <conditionalFormatting sqref="A2:A9">
    <cfRule type="expression" dxfId="9684" priority="1796">
      <formula>LEFT($B2,5)="NeuNr"</formula>
    </cfRule>
  </conditionalFormatting>
  <conditionalFormatting sqref="A3:A4">
    <cfRule type="expression" dxfId="9683" priority="1795">
      <formula>LEFT($B3,5)="NeuNr"</formula>
    </cfRule>
  </conditionalFormatting>
  <conditionalFormatting sqref="A3:A4">
    <cfRule type="expression" dxfId="9682" priority="1794">
      <formula>LEFT($B3,5)="NeuNr"</formula>
    </cfRule>
  </conditionalFormatting>
  <conditionalFormatting sqref="B2:B9">
    <cfRule type="expression" dxfId="9681" priority="1793">
      <formula>LEFT($B2,5)="NeuNr"</formula>
    </cfRule>
  </conditionalFormatting>
  <conditionalFormatting sqref="B3:B4">
    <cfRule type="expression" dxfId="9680" priority="1792">
      <formula>LEFT($B3,5)="NeuNr"</formula>
    </cfRule>
  </conditionalFormatting>
  <conditionalFormatting sqref="B3:B4">
    <cfRule type="expression" dxfId="9679" priority="1791">
      <formula>LEFT($B3,5)="NeuNr"</formula>
    </cfRule>
  </conditionalFormatting>
  <conditionalFormatting sqref="A4">
    <cfRule type="containsText" dxfId="9678" priority="1783" operator="containsText" text="NeuMtgld">
      <formula>NOT(ISERROR(SEARCH("NeuMtgld",A4)))</formula>
    </cfRule>
  </conditionalFormatting>
  <conditionalFormatting sqref="A2:A9">
    <cfRule type="expression" dxfId="9677" priority="1782">
      <formula>LEFT($B2,5)="NeuNr"</formula>
    </cfRule>
  </conditionalFormatting>
  <conditionalFormatting sqref="A2:A3">
    <cfRule type="expression" dxfId="9676" priority="1781">
      <formula>LEFT($B2,5)="NeuNr"</formula>
    </cfRule>
  </conditionalFormatting>
  <conditionalFormatting sqref="A2:A3">
    <cfRule type="expression" dxfId="9675" priority="1780">
      <formula>LEFT($B2,5)="NeuNr"</formula>
    </cfRule>
  </conditionalFormatting>
  <conditionalFormatting sqref="B2:B9">
    <cfRule type="expression" dxfId="9674" priority="1779">
      <formula>LEFT($B2,5)="NeuNr"</formula>
    </cfRule>
  </conditionalFormatting>
  <conditionalFormatting sqref="B2:B3">
    <cfRule type="expression" dxfId="9673" priority="1778">
      <formula>LEFT($B2,5)="NeuNr"</formula>
    </cfRule>
  </conditionalFormatting>
  <conditionalFormatting sqref="B2:B3">
    <cfRule type="expression" dxfId="9672" priority="1777">
      <formula>LEFT($B2,5)="NeuNr"</formula>
    </cfRule>
  </conditionalFormatting>
  <conditionalFormatting sqref="A4">
    <cfRule type="containsText" dxfId="9671" priority="1769" operator="containsText" text="NeuMtgld">
      <formula>NOT(ISERROR(SEARCH("NeuMtgld",A4)))</formula>
    </cfRule>
  </conditionalFormatting>
  <conditionalFormatting sqref="A2:A9">
    <cfRule type="expression" dxfId="9670" priority="1768">
      <formula>LEFT($B2,5)="NeuNr"</formula>
    </cfRule>
  </conditionalFormatting>
  <conditionalFormatting sqref="A2:A3">
    <cfRule type="expression" dxfId="9669" priority="1767">
      <formula>LEFT($B2,5)="NeuNr"</formula>
    </cfRule>
  </conditionalFormatting>
  <conditionalFormatting sqref="A2:A3">
    <cfRule type="expression" dxfId="9668" priority="1766">
      <formula>LEFT($B2,5)="NeuNr"</formula>
    </cfRule>
  </conditionalFormatting>
  <conditionalFormatting sqref="B2:B9">
    <cfRule type="expression" dxfId="9667" priority="1765">
      <formula>LEFT($B2,5)="NeuNr"</formula>
    </cfRule>
  </conditionalFormatting>
  <conditionalFormatting sqref="B2:B3">
    <cfRule type="expression" dxfId="9666" priority="1764">
      <formula>LEFT($B2,5)="NeuNr"</formula>
    </cfRule>
  </conditionalFormatting>
  <conditionalFormatting sqref="B2:B3">
    <cfRule type="expression" dxfId="9665" priority="1763">
      <formula>LEFT($B2,5)="NeuNr"</formula>
    </cfRule>
  </conditionalFormatting>
  <conditionalFormatting sqref="A4">
    <cfRule type="containsText" dxfId="9664" priority="1755" operator="containsText" text="NeuMtgld">
      <formula>NOT(ISERROR(SEARCH("NeuMtgld",A4)))</formula>
    </cfRule>
  </conditionalFormatting>
  <conditionalFormatting sqref="A2:A9">
    <cfRule type="expression" dxfId="9663" priority="1754">
      <formula>LEFT($B2,5)="NeuNr"</formula>
    </cfRule>
  </conditionalFormatting>
  <conditionalFormatting sqref="A2:A3">
    <cfRule type="expression" dxfId="9662" priority="1753">
      <formula>LEFT($B2,5)="NeuNr"</formula>
    </cfRule>
  </conditionalFormatting>
  <conditionalFormatting sqref="A2:A3">
    <cfRule type="expression" dxfId="9661" priority="1752">
      <formula>LEFT($B2,5)="NeuNr"</formula>
    </cfRule>
  </conditionalFormatting>
  <conditionalFormatting sqref="B2:B9">
    <cfRule type="expression" dxfId="9660" priority="1751">
      <formula>LEFT($B2,5)="NeuNr"</formula>
    </cfRule>
  </conditionalFormatting>
  <conditionalFormatting sqref="B2:B3">
    <cfRule type="expression" dxfId="9659" priority="1750">
      <formula>LEFT($B2,5)="NeuNr"</formula>
    </cfRule>
  </conditionalFormatting>
  <conditionalFormatting sqref="B2:B3">
    <cfRule type="expression" dxfId="9658" priority="1749">
      <formula>LEFT($B2,5)="NeuNr"</formula>
    </cfRule>
  </conditionalFormatting>
  <conditionalFormatting sqref="A4">
    <cfRule type="containsText" dxfId="9657" priority="1741" operator="containsText" text="NeuMtgld">
      <formula>NOT(ISERROR(SEARCH("NeuMtgld",A4)))</formula>
    </cfRule>
  </conditionalFormatting>
  <conditionalFormatting sqref="A2:A9">
    <cfRule type="expression" dxfId="9656" priority="1740">
      <formula>LEFT($B2,5)="NeuNr"</formula>
    </cfRule>
  </conditionalFormatting>
  <conditionalFormatting sqref="A2:A3">
    <cfRule type="expression" dxfId="9655" priority="1739">
      <formula>LEFT($B2,5)="NeuNr"</formula>
    </cfRule>
  </conditionalFormatting>
  <conditionalFormatting sqref="A2:A3">
    <cfRule type="expression" dxfId="9654" priority="1738">
      <formula>LEFT($B2,5)="NeuNr"</formula>
    </cfRule>
  </conditionalFormatting>
  <conditionalFormatting sqref="B2:B9">
    <cfRule type="expression" dxfId="9653" priority="1737">
      <formula>LEFT($B2,5)="NeuNr"</formula>
    </cfRule>
  </conditionalFormatting>
  <conditionalFormatting sqref="B2:B3">
    <cfRule type="expression" dxfId="9652" priority="1736">
      <formula>LEFT($B2,5)="NeuNr"</formula>
    </cfRule>
  </conditionalFormatting>
  <conditionalFormatting sqref="B2:B3">
    <cfRule type="expression" dxfId="9651" priority="1735">
      <formula>LEFT($B2,5)="NeuNr"</formula>
    </cfRule>
  </conditionalFormatting>
  <conditionalFormatting sqref="A4">
    <cfRule type="containsText" dxfId="9650" priority="1727" operator="containsText" text="NeuMtgld">
      <formula>NOT(ISERROR(SEARCH("NeuMtgld",A4)))</formula>
    </cfRule>
  </conditionalFormatting>
  <conditionalFormatting sqref="A2:A3">
    <cfRule type="expression" dxfId="9649" priority="1726">
      <formula>LEFT($B2,5)="NeuNr"</formula>
    </cfRule>
  </conditionalFormatting>
  <conditionalFormatting sqref="B2:B3">
    <cfRule type="expression" dxfId="9648" priority="1725">
      <formula>LEFT($B2,5)="NeuNr"</formula>
    </cfRule>
  </conditionalFormatting>
  <conditionalFormatting sqref="A4">
    <cfRule type="containsText" dxfId="9647" priority="1724" operator="containsText" text="NeuMtgld">
      <formula>NOT(ISERROR(SEARCH("NeuMtgld",A4)))</formula>
    </cfRule>
  </conditionalFormatting>
  <conditionalFormatting sqref="A2:A3">
    <cfRule type="expression" dxfId="9646" priority="1723">
      <formula>LEFT($B2,5)="NeuNr"</formula>
    </cfRule>
  </conditionalFormatting>
  <conditionalFormatting sqref="B2:B3">
    <cfRule type="expression" dxfId="9645" priority="1722">
      <formula>LEFT($B2,5)="NeuNr"</formula>
    </cfRule>
  </conditionalFormatting>
  <conditionalFormatting sqref="A4">
    <cfRule type="containsText" dxfId="9644" priority="1721" operator="containsText" text="NeuMtgld">
      <formula>NOT(ISERROR(SEARCH("NeuMtgld",A4)))</formula>
    </cfRule>
  </conditionalFormatting>
  <conditionalFormatting sqref="A2:A3">
    <cfRule type="expression" dxfId="9643" priority="1720">
      <formula>LEFT($B2,5)="NeuNr"</formula>
    </cfRule>
  </conditionalFormatting>
  <conditionalFormatting sqref="B2:B3">
    <cfRule type="expression" dxfId="9642" priority="1719">
      <formula>LEFT($B2,5)="NeuNr"</formula>
    </cfRule>
  </conditionalFormatting>
  <conditionalFormatting sqref="A4">
    <cfRule type="containsText" dxfId="9641" priority="1718" operator="containsText" text="NeuMtgld">
      <formula>NOT(ISERROR(SEARCH("NeuMtgld",A4)))</formula>
    </cfRule>
  </conditionalFormatting>
  <conditionalFormatting sqref="A2:A3">
    <cfRule type="expression" dxfId="9640" priority="1717">
      <formula>LEFT($B2,5)="NeuNr"</formula>
    </cfRule>
  </conditionalFormatting>
  <conditionalFormatting sqref="A4">
    <cfRule type="containsText" dxfId="9639" priority="1716" operator="containsText" text="NeuMtgld">
      <formula>NOT(ISERROR(SEARCH("NeuMtgld",A4)))</formula>
    </cfRule>
  </conditionalFormatting>
  <conditionalFormatting sqref="A2:A9">
    <cfRule type="expression" dxfId="9638" priority="1715">
      <formula>LEFT($B2,5)="NeuNr"</formula>
    </cfRule>
  </conditionalFormatting>
  <conditionalFormatting sqref="A2:A3">
    <cfRule type="expression" dxfId="9637" priority="1714">
      <formula>LEFT($B2,5)="NeuNr"</formula>
    </cfRule>
  </conditionalFormatting>
  <conditionalFormatting sqref="A2:A3">
    <cfRule type="expression" dxfId="9636" priority="1713">
      <formula>LEFT($B2,5)="NeuNr"</formula>
    </cfRule>
  </conditionalFormatting>
  <conditionalFormatting sqref="B2:B3">
    <cfRule type="expression" dxfId="9635" priority="1712">
      <formula>LEFT($B2,5)="NeuNr"</formula>
    </cfRule>
  </conditionalFormatting>
  <conditionalFormatting sqref="B2:B9">
    <cfRule type="expression" dxfId="9634" priority="1711">
      <formula>LEFT($B2,5)="NeuNr"</formula>
    </cfRule>
  </conditionalFormatting>
  <conditionalFormatting sqref="B2:B3">
    <cfRule type="expression" dxfId="9633" priority="1710">
      <formula>LEFT($B2,5)="NeuNr"</formula>
    </cfRule>
  </conditionalFormatting>
  <conditionalFormatting sqref="B2:B3">
    <cfRule type="expression" dxfId="9632" priority="1709">
      <formula>LEFT($B2,5)="NeuNr"</formula>
    </cfRule>
  </conditionalFormatting>
  <conditionalFormatting sqref="H2:H9">
    <cfRule type="cellIs" dxfId="9631" priority="1702" operator="between">
      <formula>43100</formula>
      <formula>43450</formula>
    </cfRule>
  </conditionalFormatting>
  <conditionalFormatting sqref="A4">
    <cfRule type="containsText" dxfId="9630" priority="1701" operator="containsText" text="NeuMtgld">
      <formula>NOT(ISERROR(SEARCH("NeuMtgld",A4)))</formula>
    </cfRule>
  </conditionalFormatting>
  <conditionalFormatting sqref="A2:A3">
    <cfRule type="expression" dxfId="9629" priority="1700">
      <formula>LEFT($B2,5)="NeuNr"</formula>
    </cfRule>
  </conditionalFormatting>
  <conditionalFormatting sqref="A4">
    <cfRule type="containsText" dxfId="9628" priority="1699" operator="containsText" text="NeuMtgld">
      <formula>NOT(ISERROR(SEARCH("NeuMtgld",A4)))</formula>
    </cfRule>
  </conditionalFormatting>
  <conditionalFormatting sqref="A2:A9">
    <cfRule type="expression" dxfId="9627" priority="1698">
      <formula>LEFT($B2,5)="NeuNr"</formula>
    </cfRule>
  </conditionalFormatting>
  <conditionalFormatting sqref="A2:A3">
    <cfRule type="expression" dxfId="9626" priority="1697">
      <formula>LEFT($B2,5)="NeuNr"</formula>
    </cfRule>
  </conditionalFormatting>
  <conditionalFormatting sqref="A2:A3">
    <cfRule type="expression" dxfId="9625" priority="1696">
      <formula>LEFT($B2,5)="NeuNr"</formula>
    </cfRule>
  </conditionalFormatting>
  <conditionalFormatting sqref="B2:B3">
    <cfRule type="expression" dxfId="9624" priority="1695">
      <formula>LEFT($B2,5)="NeuNr"</formula>
    </cfRule>
  </conditionalFormatting>
  <conditionalFormatting sqref="B2:B9">
    <cfRule type="expression" dxfId="9623" priority="1694">
      <formula>LEFT($B2,5)="NeuNr"</formula>
    </cfRule>
  </conditionalFormatting>
  <conditionalFormatting sqref="B2:B3">
    <cfRule type="expression" dxfId="9622" priority="1693">
      <formula>LEFT($B2,5)="NeuNr"</formula>
    </cfRule>
  </conditionalFormatting>
  <conditionalFormatting sqref="B2:B3">
    <cfRule type="expression" dxfId="9621" priority="1692">
      <formula>LEFT($B2,5)="NeuNr"</formula>
    </cfRule>
  </conditionalFormatting>
  <conditionalFormatting sqref="H2:H9">
    <cfRule type="cellIs" dxfId="9620" priority="1685" operator="between">
      <formula>43100</formula>
      <formula>43450</formula>
    </cfRule>
  </conditionalFormatting>
  <conditionalFormatting sqref="A4">
    <cfRule type="containsText" dxfId="9619" priority="1684" operator="containsText" text="NeuMtgld">
      <formula>NOT(ISERROR(SEARCH("NeuMtgld",A4)))</formula>
    </cfRule>
  </conditionalFormatting>
  <conditionalFormatting sqref="A2:A3">
    <cfRule type="expression" dxfId="9618" priority="1683">
      <formula>LEFT($B2,5)="NeuNr"</formula>
    </cfRule>
  </conditionalFormatting>
  <conditionalFormatting sqref="A4">
    <cfRule type="containsText" dxfId="9617" priority="1682" operator="containsText" text="NeuMtgld">
      <formula>NOT(ISERROR(SEARCH("NeuMtgld",A4)))</formula>
    </cfRule>
  </conditionalFormatting>
  <conditionalFormatting sqref="A2:A9">
    <cfRule type="expression" dxfId="9616" priority="1681">
      <formula>LEFT($B2,5)="NeuNr"</formula>
    </cfRule>
  </conditionalFormatting>
  <conditionalFormatting sqref="A2:A3">
    <cfRule type="expression" dxfId="9615" priority="1680">
      <formula>LEFT($B2,5)="NeuNr"</formula>
    </cfRule>
  </conditionalFormatting>
  <conditionalFormatting sqref="A2:A3">
    <cfRule type="expression" dxfId="9614" priority="1679">
      <formula>LEFT($B2,5)="NeuNr"</formula>
    </cfRule>
  </conditionalFormatting>
  <conditionalFormatting sqref="B2:B3">
    <cfRule type="expression" dxfId="9613" priority="1678">
      <formula>LEFT($B2,5)="NeuNr"</formula>
    </cfRule>
  </conditionalFormatting>
  <conditionalFormatting sqref="B2:B9">
    <cfRule type="expression" dxfId="9612" priority="1677">
      <formula>LEFT($B2,5)="NeuNr"</formula>
    </cfRule>
  </conditionalFormatting>
  <conditionalFormatting sqref="B2:B3">
    <cfRule type="expression" dxfId="9611" priority="1676">
      <formula>LEFT($B2,5)="NeuNr"</formula>
    </cfRule>
  </conditionalFormatting>
  <conditionalFormatting sqref="B2:B3">
    <cfRule type="expression" dxfId="9610" priority="1675">
      <formula>LEFT($B2,5)="NeuNr"</formula>
    </cfRule>
  </conditionalFormatting>
  <conditionalFormatting sqref="H2:H9">
    <cfRule type="cellIs" dxfId="9609" priority="1668" operator="between">
      <formula>43100</formula>
      <formula>43450</formula>
    </cfRule>
  </conditionalFormatting>
  <conditionalFormatting sqref="A4">
    <cfRule type="containsText" dxfId="9608" priority="1667" operator="containsText" text="NeuMtgld">
      <formula>NOT(ISERROR(SEARCH("NeuMtgld",A4)))</formula>
    </cfRule>
  </conditionalFormatting>
  <conditionalFormatting sqref="A2:A3">
    <cfRule type="expression" dxfId="9607" priority="1666">
      <formula>LEFT($B2,5)="NeuNr"</formula>
    </cfRule>
  </conditionalFormatting>
  <conditionalFormatting sqref="A4">
    <cfRule type="containsText" dxfId="9606" priority="1665" operator="containsText" text="NeuMtgld">
      <formula>NOT(ISERROR(SEARCH("NeuMtgld",A4)))</formula>
    </cfRule>
  </conditionalFormatting>
  <conditionalFormatting sqref="A2:A9">
    <cfRule type="expression" dxfId="9605" priority="1664">
      <formula>LEFT($B2,5)="NeuNr"</formula>
    </cfRule>
  </conditionalFormatting>
  <conditionalFormatting sqref="A2:A3">
    <cfRule type="expression" dxfId="9604" priority="1663">
      <formula>LEFT($B2,5)="NeuNr"</formula>
    </cfRule>
  </conditionalFormatting>
  <conditionalFormatting sqref="A2:A3">
    <cfRule type="expression" dxfId="9603" priority="1662">
      <formula>LEFT($B2,5)="NeuNr"</formula>
    </cfRule>
  </conditionalFormatting>
  <conditionalFormatting sqref="B2:B3">
    <cfRule type="expression" dxfId="9602" priority="1661">
      <formula>LEFT($B2,5)="NeuNr"</formula>
    </cfRule>
  </conditionalFormatting>
  <conditionalFormatting sqref="B2:B9">
    <cfRule type="expression" dxfId="9601" priority="1660">
      <formula>LEFT($B2,5)="NeuNr"</formula>
    </cfRule>
  </conditionalFormatting>
  <conditionalFormatting sqref="B2:B3">
    <cfRule type="expression" dxfId="9600" priority="1659">
      <formula>LEFT($B2,5)="NeuNr"</formula>
    </cfRule>
  </conditionalFormatting>
  <conditionalFormatting sqref="B2:B3">
    <cfRule type="expression" dxfId="9599" priority="1658">
      <formula>LEFT($B2,5)="NeuNr"</formula>
    </cfRule>
  </conditionalFormatting>
  <conditionalFormatting sqref="H2:H9">
    <cfRule type="cellIs" dxfId="9598" priority="1651" operator="between">
      <formula>43100</formula>
      <formula>43450</formula>
    </cfRule>
  </conditionalFormatting>
  <conditionalFormatting sqref="A4">
    <cfRule type="containsText" dxfId="9597" priority="1650" operator="containsText" text="NeuMtgld">
      <formula>NOT(ISERROR(SEARCH("NeuMtgld",A4)))</formula>
    </cfRule>
  </conditionalFormatting>
  <conditionalFormatting sqref="A2:A3">
    <cfRule type="expression" dxfId="9596" priority="1649">
      <formula>LEFT($B2,5)="NeuNr"</formula>
    </cfRule>
  </conditionalFormatting>
  <conditionalFormatting sqref="A4">
    <cfRule type="containsText" dxfId="9595" priority="1648" operator="containsText" text="NeuMtgld">
      <formula>NOT(ISERROR(SEARCH("NeuMtgld",A4)))</formula>
    </cfRule>
  </conditionalFormatting>
  <conditionalFormatting sqref="A2:A9">
    <cfRule type="expression" dxfId="9594" priority="1647">
      <formula>LEFT($B2,5)="NeuNr"</formula>
    </cfRule>
  </conditionalFormatting>
  <conditionalFormatting sqref="A2:A3">
    <cfRule type="expression" dxfId="9593" priority="1646">
      <formula>LEFT($B2,5)="NeuNr"</formula>
    </cfRule>
  </conditionalFormatting>
  <conditionalFormatting sqref="A2:A3">
    <cfRule type="expression" dxfId="9592" priority="1645">
      <formula>LEFT($B2,5)="NeuNr"</formula>
    </cfRule>
  </conditionalFormatting>
  <conditionalFormatting sqref="B2:B3">
    <cfRule type="expression" dxfId="9591" priority="1644">
      <formula>LEFT($B2,5)="NeuNr"</formula>
    </cfRule>
  </conditionalFormatting>
  <conditionalFormatting sqref="B2:B9">
    <cfRule type="expression" dxfId="9590" priority="1643">
      <formula>LEFT($B2,5)="NeuNr"</formula>
    </cfRule>
  </conditionalFormatting>
  <conditionalFormatting sqref="B2:B3">
    <cfRule type="expression" dxfId="9589" priority="1642">
      <formula>LEFT($B2,5)="NeuNr"</formula>
    </cfRule>
  </conditionalFormatting>
  <conditionalFormatting sqref="B2:B3">
    <cfRule type="expression" dxfId="9588" priority="1641">
      <formula>LEFT($B2,5)="NeuNr"</formula>
    </cfRule>
  </conditionalFormatting>
  <conditionalFormatting sqref="H2:H9">
    <cfRule type="cellIs" dxfId="9587" priority="1634" operator="between">
      <formula>43100</formula>
      <formula>43450</formula>
    </cfRule>
  </conditionalFormatting>
  <conditionalFormatting sqref="A4">
    <cfRule type="containsText" dxfId="9586" priority="1633" operator="containsText" text="NeuMtgld">
      <formula>NOT(ISERROR(SEARCH("NeuMtgld",A4)))</formula>
    </cfRule>
  </conditionalFormatting>
  <conditionalFormatting sqref="A2:A3">
    <cfRule type="expression" dxfId="9585" priority="1632">
      <formula>LEFT($B2,5)="NeuNr"</formula>
    </cfRule>
  </conditionalFormatting>
  <conditionalFormatting sqref="A4">
    <cfRule type="containsText" dxfId="9584" priority="1631" operator="containsText" text="NeuMtgld">
      <formula>NOT(ISERROR(SEARCH("NeuMtgld",A4)))</formula>
    </cfRule>
  </conditionalFormatting>
  <conditionalFormatting sqref="A2:A9">
    <cfRule type="expression" dxfId="9583" priority="1630">
      <formula>LEFT($B2,5)="NeuNr"</formula>
    </cfRule>
  </conditionalFormatting>
  <conditionalFormatting sqref="A2:A3">
    <cfRule type="expression" dxfId="9582" priority="1629">
      <formula>LEFT($B2,5)="NeuNr"</formula>
    </cfRule>
  </conditionalFormatting>
  <conditionalFormatting sqref="A2:A3">
    <cfRule type="expression" dxfId="9581" priority="1628">
      <formula>LEFT($B2,5)="NeuNr"</formula>
    </cfRule>
  </conditionalFormatting>
  <conditionalFormatting sqref="B2:B3">
    <cfRule type="expression" dxfId="9580" priority="1627">
      <formula>LEFT($B2,5)="NeuNr"</formula>
    </cfRule>
  </conditionalFormatting>
  <conditionalFormatting sqref="B2:B9">
    <cfRule type="expression" dxfId="9579" priority="1626">
      <formula>LEFT($B2,5)="NeuNr"</formula>
    </cfRule>
  </conditionalFormatting>
  <conditionalFormatting sqref="B2:B3">
    <cfRule type="expression" dxfId="9578" priority="1625">
      <formula>LEFT($B2,5)="NeuNr"</formula>
    </cfRule>
  </conditionalFormatting>
  <conditionalFormatting sqref="B2:B3">
    <cfRule type="expression" dxfId="9577" priority="1624">
      <formula>LEFT($B2,5)="NeuNr"</formula>
    </cfRule>
  </conditionalFormatting>
  <conditionalFormatting sqref="H2:H9">
    <cfRule type="cellIs" dxfId="9576" priority="1617" operator="between">
      <formula>43100</formula>
      <formula>43450</formula>
    </cfRule>
  </conditionalFormatting>
  <conditionalFormatting sqref="A4">
    <cfRule type="containsText" dxfId="9575" priority="1616" operator="containsText" text="NeuMtgld">
      <formula>NOT(ISERROR(SEARCH("NeuMtgld",A4)))</formula>
    </cfRule>
  </conditionalFormatting>
  <conditionalFormatting sqref="A2:A3">
    <cfRule type="expression" dxfId="9574" priority="1615">
      <formula>LEFT($B2,5)="NeuNr"</formula>
    </cfRule>
  </conditionalFormatting>
  <conditionalFormatting sqref="A2:A9">
    <cfRule type="expression" dxfId="9573" priority="1614">
      <formula>LEFT($B2,5)="NeuNr"</formula>
    </cfRule>
  </conditionalFormatting>
  <conditionalFormatting sqref="A2:A3">
    <cfRule type="expression" dxfId="9572" priority="1613">
      <formula>LEFT($B2,5)="NeuNr"</formula>
    </cfRule>
  </conditionalFormatting>
  <conditionalFormatting sqref="A2:A3">
    <cfRule type="expression" dxfId="9571" priority="1612">
      <formula>LEFT($B2,5)="NeuNr"</formula>
    </cfRule>
  </conditionalFormatting>
  <conditionalFormatting sqref="B2:B3">
    <cfRule type="expression" dxfId="9570" priority="1611">
      <formula>LEFT($B2,5)="NeuNr"</formula>
    </cfRule>
  </conditionalFormatting>
  <conditionalFormatting sqref="B2:B9">
    <cfRule type="expression" dxfId="9569" priority="1610">
      <formula>LEFT($B2,5)="NeuNr"</formula>
    </cfRule>
  </conditionalFormatting>
  <conditionalFormatting sqref="B2:B3">
    <cfRule type="expression" dxfId="9568" priority="1609">
      <formula>LEFT($B2,5)="NeuNr"</formula>
    </cfRule>
  </conditionalFormatting>
  <conditionalFormatting sqref="B2:B3">
    <cfRule type="expression" dxfId="9567" priority="1608">
      <formula>LEFT($B2,5)="NeuNr"</formula>
    </cfRule>
  </conditionalFormatting>
  <conditionalFormatting sqref="H2:H9">
    <cfRule type="cellIs" dxfId="9566" priority="1601" operator="between">
      <formula>43100</formula>
      <formula>43450</formula>
    </cfRule>
  </conditionalFormatting>
  <conditionalFormatting sqref="A4">
    <cfRule type="containsText" dxfId="9565" priority="1600" operator="containsText" text="NeuMtgld">
      <formula>NOT(ISERROR(SEARCH("NeuMtgld",A4)))</formula>
    </cfRule>
  </conditionalFormatting>
  <conditionalFormatting sqref="A2:A3">
    <cfRule type="expression" dxfId="9564" priority="1599">
      <formula>LEFT($B2,5)="NeuNr"</formula>
    </cfRule>
  </conditionalFormatting>
  <conditionalFormatting sqref="A2:A9">
    <cfRule type="expression" dxfId="9563" priority="1598">
      <formula>LEFT($B2,5)="NeuNr"</formula>
    </cfRule>
  </conditionalFormatting>
  <conditionalFormatting sqref="A2:A3">
    <cfRule type="expression" dxfId="9562" priority="1597">
      <formula>LEFT($B2,5)="NeuNr"</formula>
    </cfRule>
  </conditionalFormatting>
  <conditionalFormatting sqref="A2:A3">
    <cfRule type="expression" dxfId="9561" priority="1596">
      <formula>LEFT($B2,5)="NeuNr"</formula>
    </cfRule>
  </conditionalFormatting>
  <conditionalFormatting sqref="B2:B3">
    <cfRule type="expression" dxfId="9560" priority="1595">
      <formula>LEFT($B2,5)="NeuNr"</formula>
    </cfRule>
  </conditionalFormatting>
  <conditionalFormatting sqref="B2:B9">
    <cfRule type="expression" dxfId="9559" priority="1594">
      <formula>LEFT($B2,5)="NeuNr"</formula>
    </cfRule>
  </conditionalFormatting>
  <conditionalFormatting sqref="B2:B3">
    <cfRule type="expression" dxfId="9558" priority="1593">
      <formula>LEFT($B2,5)="NeuNr"</formula>
    </cfRule>
  </conditionalFormatting>
  <conditionalFormatting sqref="B2:B3">
    <cfRule type="expression" dxfId="9557" priority="1592">
      <formula>LEFT($B2,5)="NeuNr"</formula>
    </cfRule>
  </conditionalFormatting>
  <conditionalFormatting sqref="H2:H9">
    <cfRule type="cellIs" dxfId="9556" priority="1585" operator="between">
      <formula>43100</formula>
      <formula>43450</formula>
    </cfRule>
  </conditionalFormatting>
  <conditionalFormatting sqref="A4">
    <cfRule type="containsText" dxfId="9555" priority="1584" operator="containsText" text="NeuMtgld">
      <formula>NOT(ISERROR(SEARCH("NeuMtgld",A4)))</formula>
    </cfRule>
  </conditionalFormatting>
  <conditionalFormatting sqref="A2:A3">
    <cfRule type="expression" dxfId="9554" priority="1583">
      <formula>LEFT($B2,5)="NeuNr"</formula>
    </cfRule>
  </conditionalFormatting>
  <conditionalFormatting sqref="A2:A9">
    <cfRule type="expression" dxfId="9553" priority="1582">
      <formula>LEFT($B2,5)="NeuNr"</formula>
    </cfRule>
  </conditionalFormatting>
  <conditionalFormatting sqref="A2:A3">
    <cfRule type="expression" dxfId="9552" priority="1581">
      <formula>LEFT($B2,5)="NeuNr"</formula>
    </cfRule>
  </conditionalFormatting>
  <conditionalFormatting sqref="A2:A3">
    <cfRule type="expression" dxfId="9551" priority="1580">
      <formula>LEFT($B2,5)="NeuNr"</formula>
    </cfRule>
  </conditionalFormatting>
  <conditionalFormatting sqref="B2:B3">
    <cfRule type="expression" dxfId="9550" priority="1579">
      <formula>LEFT($B2,5)="NeuNr"</formula>
    </cfRule>
  </conditionalFormatting>
  <conditionalFormatting sqref="B2:B9">
    <cfRule type="expression" dxfId="9549" priority="1578">
      <formula>LEFT($B2,5)="NeuNr"</formula>
    </cfRule>
  </conditionalFormatting>
  <conditionalFormatting sqref="B2:B3">
    <cfRule type="expression" dxfId="9548" priority="1577">
      <formula>LEFT($B2,5)="NeuNr"</formula>
    </cfRule>
  </conditionalFormatting>
  <conditionalFormatting sqref="B2:B3">
    <cfRule type="expression" dxfId="9547" priority="1576">
      <formula>LEFT($B2,5)="NeuNr"</formula>
    </cfRule>
  </conditionalFormatting>
  <conditionalFormatting sqref="H2:H9">
    <cfRule type="cellIs" dxfId="9546" priority="1569" operator="between">
      <formula>43100</formula>
      <formula>43450</formula>
    </cfRule>
  </conditionalFormatting>
  <conditionalFormatting sqref="A4">
    <cfRule type="containsText" dxfId="9545" priority="1568" operator="containsText" text="NeuMtgld">
      <formula>NOT(ISERROR(SEARCH("NeuMtgld",A4)))</formula>
    </cfRule>
  </conditionalFormatting>
  <conditionalFormatting sqref="A2:A3">
    <cfRule type="expression" dxfId="9544" priority="1567">
      <formula>LEFT($B2,5)="NeuNr"</formula>
    </cfRule>
  </conditionalFormatting>
  <conditionalFormatting sqref="A2:A9">
    <cfRule type="expression" dxfId="9543" priority="1566">
      <formula>LEFT($B2,5)="NeuNr"</formula>
    </cfRule>
  </conditionalFormatting>
  <conditionalFormatting sqref="A2:A3">
    <cfRule type="expression" dxfId="9542" priority="1565">
      <formula>LEFT($B2,5)="NeuNr"</formula>
    </cfRule>
  </conditionalFormatting>
  <conditionalFormatting sqref="A2:A3">
    <cfRule type="expression" dxfId="9541" priority="1564">
      <formula>LEFT($B2,5)="NeuNr"</formula>
    </cfRule>
  </conditionalFormatting>
  <conditionalFormatting sqref="B2:B3">
    <cfRule type="expression" dxfId="9540" priority="1563">
      <formula>LEFT($B2,5)="NeuNr"</formula>
    </cfRule>
  </conditionalFormatting>
  <conditionalFormatting sqref="B2:B9">
    <cfRule type="expression" dxfId="9539" priority="1562">
      <formula>LEFT($B2,5)="NeuNr"</formula>
    </cfRule>
  </conditionalFormatting>
  <conditionalFormatting sqref="B2:B3">
    <cfRule type="expression" dxfId="9538" priority="1561">
      <formula>LEFT($B2,5)="NeuNr"</formula>
    </cfRule>
  </conditionalFormatting>
  <conditionalFormatting sqref="B2:B3">
    <cfRule type="expression" dxfId="9537" priority="1560">
      <formula>LEFT($B2,5)="NeuNr"</formula>
    </cfRule>
  </conditionalFormatting>
  <conditionalFormatting sqref="H2:H9">
    <cfRule type="cellIs" dxfId="9536" priority="1553" operator="between">
      <formula>43100</formula>
      <formula>43450</formula>
    </cfRule>
  </conditionalFormatting>
  <conditionalFormatting sqref="A4">
    <cfRule type="containsText" dxfId="9535" priority="1552" operator="containsText" text="NeuMtgld">
      <formula>NOT(ISERROR(SEARCH("NeuMtgld",A4)))</formula>
    </cfRule>
  </conditionalFormatting>
  <conditionalFormatting sqref="A2:A3">
    <cfRule type="expression" dxfId="9534" priority="1551">
      <formula>LEFT($B2,5)="NeuNr"</formula>
    </cfRule>
  </conditionalFormatting>
  <conditionalFormatting sqref="A2:A9">
    <cfRule type="expression" dxfId="9533" priority="1550">
      <formula>LEFT($B2,5)="NeuNr"</formula>
    </cfRule>
  </conditionalFormatting>
  <conditionalFormatting sqref="A2:A3">
    <cfRule type="expression" dxfId="9532" priority="1549">
      <formula>LEFT($B2,5)="NeuNr"</formula>
    </cfRule>
  </conditionalFormatting>
  <conditionalFormatting sqref="A2:A3">
    <cfRule type="expression" dxfId="9531" priority="1548">
      <formula>LEFT($B2,5)="NeuNr"</formula>
    </cfRule>
  </conditionalFormatting>
  <conditionalFormatting sqref="B2:B3">
    <cfRule type="expression" dxfId="9530" priority="1547">
      <formula>LEFT($B2,5)="NeuNr"</formula>
    </cfRule>
  </conditionalFormatting>
  <conditionalFormatting sqref="B2:B9">
    <cfRule type="expression" dxfId="9529" priority="1546">
      <formula>LEFT($B2,5)="NeuNr"</formula>
    </cfRule>
  </conditionalFormatting>
  <conditionalFormatting sqref="B2:B3">
    <cfRule type="expression" dxfId="9528" priority="1545">
      <formula>LEFT($B2,5)="NeuNr"</formula>
    </cfRule>
  </conditionalFormatting>
  <conditionalFormatting sqref="B2:B3">
    <cfRule type="expression" dxfId="9527" priority="1544">
      <formula>LEFT($B2,5)="NeuNr"</formula>
    </cfRule>
  </conditionalFormatting>
  <conditionalFormatting sqref="H2:H9">
    <cfRule type="cellIs" dxfId="9526" priority="1537" operator="between">
      <formula>43100</formula>
      <formula>43450</formula>
    </cfRule>
  </conditionalFormatting>
  <conditionalFormatting sqref="A4">
    <cfRule type="containsText" dxfId="9525" priority="1536" operator="containsText" text="NeuMtgld">
      <formula>NOT(ISERROR(SEARCH("NeuMtgld",A4)))</formula>
    </cfRule>
  </conditionalFormatting>
  <conditionalFormatting sqref="A2:A3">
    <cfRule type="expression" dxfId="9524" priority="1535">
      <formula>LEFT($B2,5)="NeuNr"</formula>
    </cfRule>
  </conditionalFormatting>
  <conditionalFormatting sqref="A2:A9">
    <cfRule type="expression" dxfId="9523" priority="1534">
      <formula>LEFT($B2,5)="NeuNr"</formula>
    </cfRule>
  </conditionalFormatting>
  <conditionalFormatting sqref="A2:A3">
    <cfRule type="expression" dxfId="9522" priority="1533">
      <formula>LEFT($B2,5)="NeuNr"</formula>
    </cfRule>
  </conditionalFormatting>
  <conditionalFormatting sqref="A2:A3">
    <cfRule type="expression" dxfId="9521" priority="1532">
      <formula>LEFT($B2,5)="NeuNr"</formula>
    </cfRule>
  </conditionalFormatting>
  <conditionalFormatting sqref="B2:B3">
    <cfRule type="expression" dxfId="9520" priority="1531">
      <formula>LEFT($B2,5)="NeuNr"</formula>
    </cfRule>
  </conditionalFormatting>
  <conditionalFormatting sqref="B2:B9">
    <cfRule type="expression" dxfId="9519" priority="1530">
      <formula>LEFT($B2,5)="NeuNr"</formula>
    </cfRule>
  </conditionalFormatting>
  <conditionalFormatting sqref="B2:B3">
    <cfRule type="expression" dxfId="9518" priority="1529">
      <formula>LEFT($B2,5)="NeuNr"</formula>
    </cfRule>
  </conditionalFormatting>
  <conditionalFormatting sqref="B2:B3">
    <cfRule type="expression" dxfId="9517" priority="1528">
      <formula>LEFT($B2,5)="NeuNr"</formula>
    </cfRule>
  </conditionalFormatting>
  <conditionalFormatting sqref="H2:H9">
    <cfRule type="cellIs" dxfId="9516" priority="1521" operator="between">
      <formula>43100</formula>
      <formula>43450</formula>
    </cfRule>
  </conditionalFormatting>
  <conditionalFormatting sqref="A4">
    <cfRule type="containsText" dxfId="9515" priority="1520" operator="containsText" text="NeuMtgld">
      <formula>NOT(ISERROR(SEARCH("NeuMtgld",A4)))</formula>
    </cfRule>
  </conditionalFormatting>
  <conditionalFormatting sqref="A2:A3">
    <cfRule type="expression" dxfId="9514" priority="1519">
      <formula>LEFT($B2,5)="NeuNr"</formula>
    </cfRule>
  </conditionalFormatting>
  <conditionalFormatting sqref="A2:A9">
    <cfRule type="expression" dxfId="9513" priority="1518">
      <formula>LEFT($B2,5)="NeuNr"</formula>
    </cfRule>
  </conditionalFormatting>
  <conditionalFormatting sqref="A2:A3">
    <cfRule type="expression" dxfId="9512" priority="1517">
      <formula>LEFT($B2,5)="NeuNr"</formula>
    </cfRule>
  </conditionalFormatting>
  <conditionalFormatting sqref="A2:A3">
    <cfRule type="expression" dxfId="9511" priority="1516">
      <formula>LEFT($B2,5)="NeuNr"</formula>
    </cfRule>
  </conditionalFormatting>
  <conditionalFormatting sqref="B2:B3">
    <cfRule type="expression" dxfId="9510" priority="1515">
      <formula>LEFT($B2,5)="NeuNr"</formula>
    </cfRule>
  </conditionalFormatting>
  <conditionalFormatting sqref="B2:B9">
    <cfRule type="expression" dxfId="9509" priority="1514">
      <formula>LEFT($B2,5)="NeuNr"</formula>
    </cfRule>
  </conditionalFormatting>
  <conditionalFormatting sqref="B2:B3">
    <cfRule type="expression" dxfId="9508" priority="1513">
      <formula>LEFT($B2,5)="NeuNr"</formula>
    </cfRule>
  </conditionalFormatting>
  <conditionalFormatting sqref="B2:B3">
    <cfRule type="expression" dxfId="9507" priority="1512">
      <formula>LEFT($B2,5)="NeuNr"</formula>
    </cfRule>
  </conditionalFormatting>
  <conditionalFormatting sqref="H2:H9">
    <cfRule type="cellIs" dxfId="9506" priority="1505" operator="between">
      <formula>43100</formula>
      <formula>43450</formula>
    </cfRule>
  </conditionalFormatting>
  <conditionalFormatting sqref="A4">
    <cfRule type="containsText" dxfId="9505" priority="1504" operator="containsText" text="NeuMtgld">
      <formula>NOT(ISERROR(SEARCH("NeuMtgld",A4)))</formula>
    </cfRule>
  </conditionalFormatting>
  <conditionalFormatting sqref="A2:A3">
    <cfRule type="expression" dxfId="9504" priority="1503">
      <formula>LEFT($B2,5)="NeuNr"</formula>
    </cfRule>
  </conditionalFormatting>
  <conditionalFormatting sqref="A2:A9">
    <cfRule type="expression" dxfId="9503" priority="1502">
      <formula>LEFT($B2,5)="NeuNr"</formula>
    </cfRule>
  </conditionalFormatting>
  <conditionalFormatting sqref="A2:A3">
    <cfRule type="expression" dxfId="9502" priority="1501">
      <formula>LEFT($B2,5)="NeuNr"</formula>
    </cfRule>
  </conditionalFormatting>
  <conditionalFormatting sqref="A2:A3">
    <cfRule type="expression" dxfId="9501" priority="1500">
      <formula>LEFT($B2,5)="NeuNr"</formula>
    </cfRule>
  </conditionalFormatting>
  <conditionalFormatting sqref="B2:B3">
    <cfRule type="expression" dxfId="9500" priority="1499">
      <formula>LEFT($B2,5)="NeuNr"</formula>
    </cfRule>
  </conditionalFormatting>
  <conditionalFormatting sqref="B2:B9">
    <cfRule type="expression" dxfId="9499" priority="1498">
      <formula>LEFT($B2,5)="NeuNr"</formula>
    </cfRule>
  </conditionalFormatting>
  <conditionalFormatting sqref="B2:B3">
    <cfRule type="expression" dxfId="9498" priority="1497">
      <formula>LEFT($B2,5)="NeuNr"</formula>
    </cfRule>
  </conditionalFormatting>
  <conditionalFormatting sqref="B2:B3">
    <cfRule type="expression" dxfId="9497" priority="1496">
      <formula>LEFT($B2,5)="NeuNr"</formula>
    </cfRule>
  </conditionalFormatting>
  <conditionalFormatting sqref="H2:H9">
    <cfRule type="cellIs" dxfId="9496" priority="1489" operator="between">
      <formula>43100</formula>
      <formula>43450</formula>
    </cfRule>
  </conditionalFormatting>
  <conditionalFormatting sqref="A4">
    <cfRule type="containsText" dxfId="9495" priority="1488" operator="containsText" text="NeuMtgld">
      <formula>NOT(ISERROR(SEARCH("NeuMtgld",A4)))</formula>
    </cfRule>
  </conditionalFormatting>
  <conditionalFormatting sqref="A2:A3">
    <cfRule type="expression" dxfId="9494" priority="1487">
      <formula>LEFT($B2,5)="NeuNr"</formula>
    </cfRule>
  </conditionalFormatting>
  <conditionalFormatting sqref="A2:A9">
    <cfRule type="expression" dxfId="9493" priority="1486">
      <formula>LEFT($B2,5)="NeuNr"</formula>
    </cfRule>
  </conditionalFormatting>
  <conditionalFormatting sqref="A2:A3">
    <cfRule type="expression" dxfId="9492" priority="1485">
      <formula>LEFT($B2,5)="NeuNr"</formula>
    </cfRule>
  </conditionalFormatting>
  <conditionalFormatting sqref="A2:A3">
    <cfRule type="expression" dxfId="9491" priority="1484">
      <formula>LEFT($B2,5)="NeuNr"</formula>
    </cfRule>
  </conditionalFormatting>
  <conditionalFormatting sqref="B2:B3">
    <cfRule type="expression" dxfId="9490" priority="1483">
      <formula>LEFT($B2,5)="NeuNr"</formula>
    </cfRule>
  </conditionalFormatting>
  <conditionalFormatting sqref="B2:B9">
    <cfRule type="expression" dxfId="9489" priority="1482">
      <formula>LEFT($B2,5)="NeuNr"</formula>
    </cfRule>
  </conditionalFormatting>
  <conditionalFormatting sqref="B2:B3">
    <cfRule type="expression" dxfId="9488" priority="1481">
      <formula>LEFT($B2,5)="NeuNr"</formula>
    </cfRule>
  </conditionalFormatting>
  <conditionalFormatting sqref="B2:B3">
    <cfRule type="expression" dxfId="9487" priority="1480">
      <formula>LEFT($B2,5)="NeuNr"</formula>
    </cfRule>
  </conditionalFormatting>
  <conditionalFormatting sqref="H2:H9">
    <cfRule type="cellIs" dxfId="9486" priority="1473" operator="between">
      <formula>43100</formula>
      <formula>43450</formula>
    </cfRule>
  </conditionalFormatting>
  <conditionalFormatting sqref="A4">
    <cfRule type="containsText" dxfId="9485" priority="1472" operator="containsText" text="NeuMtgld">
      <formula>NOT(ISERROR(SEARCH("NeuMtgld",A4)))</formula>
    </cfRule>
  </conditionalFormatting>
  <conditionalFormatting sqref="A2:A3">
    <cfRule type="expression" dxfId="9484" priority="1471">
      <formula>LEFT($B2,5)="NeuNr"</formula>
    </cfRule>
  </conditionalFormatting>
  <conditionalFormatting sqref="A2:A9">
    <cfRule type="expression" dxfId="9483" priority="1470">
      <formula>LEFT($B2,5)="NeuNr"</formula>
    </cfRule>
  </conditionalFormatting>
  <conditionalFormatting sqref="A2:A3">
    <cfRule type="expression" dxfId="9482" priority="1469">
      <formula>LEFT($B2,5)="NeuNr"</formula>
    </cfRule>
  </conditionalFormatting>
  <conditionalFormatting sqref="A2:A3">
    <cfRule type="expression" dxfId="9481" priority="1468">
      <formula>LEFT($B2,5)="NeuNr"</formula>
    </cfRule>
  </conditionalFormatting>
  <conditionalFormatting sqref="B2:B3">
    <cfRule type="expression" dxfId="9480" priority="1467">
      <formula>LEFT($B2,5)="NeuNr"</formula>
    </cfRule>
  </conditionalFormatting>
  <conditionalFormatting sqref="B2:B9">
    <cfRule type="expression" dxfId="9479" priority="1466">
      <formula>LEFT($B2,5)="NeuNr"</formula>
    </cfRule>
  </conditionalFormatting>
  <conditionalFormatting sqref="B2:B3">
    <cfRule type="expression" dxfId="9478" priority="1465">
      <formula>LEFT($B2,5)="NeuNr"</formula>
    </cfRule>
  </conditionalFormatting>
  <conditionalFormatting sqref="B2:B3">
    <cfRule type="expression" dxfId="9477" priority="1464">
      <formula>LEFT($B2,5)="NeuNr"</formula>
    </cfRule>
  </conditionalFormatting>
  <conditionalFormatting sqref="H2:H9">
    <cfRule type="cellIs" dxfId="9476" priority="1457" operator="between">
      <formula>43100</formula>
      <formula>43450</formula>
    </cfRule>
  </conditionalFormatting>
  <conditionalFormatting sqref="A4">
    <cfRule type="containsText" dxfId="9475" priority="1456" operator="containsText" text="NeuMtgld">
      <formula>NOT(ISERROR(SEARCH("NeuMtgld",A4)))</formula>
    </cfRule>
  </conditionalFormatting>
  <conditionalFormatting sqref="A2:A3">
    <cfRule type="expression" dxfId="9474" priority="1455">
      <formula>LEFT($B2,5)="NeuNr"</formula>
    </cfRule>
  </conditionalFormatting>
  <conditionalFormatting sqref="A2:A9">
    <cfRule type="expression" dxfId="9473" priority="1454">
      <formula>LEFT($B2,5)="NeuNr"</formula>
    </cfRule>
  </conditionalFormatting>
  <conditionalFormatting sqref="A2:A3">
    <cfRule type="expression" dxfId="9472" priority="1453">
      <formula>LEFT($B2,5)="NeuNr"</formula>
    </cfRule>
  </conditionalFormatting>
  <conditionalFormatting sqref="A2:A3">
    <cfRule type="expression" dxfId="9471" priority="1452">
      <formula>LEFT($B2,5)="NeuNr"</formula>
    </cfRule>
  </conditionalFormatting>
  <conditionalFormatting sqref="B2:B3">
    <cfRule type="expression" dxfId="9470" priority="1451">
      <formula>LEFT($B2,5)="NeuNr"</formula>
    </cfRule>
  </conditionalFormatting>
  <conditionalFormatting sqref="B2:B9">
    <cfRule type="expression" dxfId="9469" priority="1450">
      <formula>LEFT($B2,5)="NeuNr"</formula>
    </cfRule>
  </conditionalFormatting>
  <conditionalFormatting sqref="B2:B3">
    <cfRule type="expression" dxfId="9468" priority="1449">
      <formula>LEFT($B2,5)="NeuNr"</formula>
    </cfRule>
  </conditionalFormatting>
  <conditionalFormatting sqref="B2:B3">
    <cfRule type="expression" dxfId="9467" priority="1448">
      <formula>LEFT($B2,5)="NeuNr"</formula>
    </cfRule>
  </conditionalFormatting>
  <conditionalFormatting sqref="H2:H9">
    <cfRule type="cellIs" dxfId="9466" priority="1441" operator="between">
      <formula>43100</formula>
      <formula>43450</formula>
    </cfRule>
  </conditionalFormatting>
  <conditionalFormatting sqref="A4">
    <cfRule type="containsText" dxfId="9465" priority="1440" operator="containsText" text="NeuMtgld">
      <formula>NOT(ISERROR(SEARCH("NeuMtgld",A4)))</formula>
    </cfRule>
  </conditionalFormatting>
  <conditionalFormatting sqref="A2:A3">
    <cfRule type="expression" dxfId="9464" priority="1439">
      <formula>LEFT($B2,5)="NeuNr"</formula>
    </cfRule>
  </conditionalFormatting>
  <conditionalFormatting sqref="A2:A9">
    <cfRule type="expression" dxfId="9463" priority="1438">
      <formula>LEFT($B2,5)="NeuNr"</formula>
    </cfRule>
  </conditionalFormatting>
  <conditionalFormatting sqref="A2:A3">
    <cfRule type="expression" dxfId="9462" priority="1437">
      <formula>LEFT($B2,5)="NeuNr"</formula>
    </cfRule>
  </conditionalFormatting>
  <conditionalFormatting sqref="A2:A3">
    <cfRule type="expression" dxfId="9461" priority="1436">
      <formula>LEFT($B2,5)="NeuNr"</formula>
    </cfRule>
  </conditionalFormatting>
  <conditionalFormatting sqref="B2:B3">
    <cfRule type="expression" dxfId="9460" priority="1435">
      <formula>LEFT($B2,5)="NeuNr"</formula>
    </cfRule>
  </conditionalFormatting>
  <conditionalFormatting sqref="B2:B9">
    <cfRule type="expression" dxfId="9459" priority="1434">
      <formula>LEFT($B2,5)="NeuNr"</formula>
    </cfRule>
  </conditionalFormatting>
  <conditionalFormatting sqref="B2:B3">
    <cfRule type="expression" dxfId="9458" priority="1433">
      <formula>LEFT($B2,5)="NeuNr"</formula>
    </cfRule>
  </conditionalFormatting>
  <conditionalFormatting sqref="B2:B3">
    <cfRule type="expression" dxfId="9457" priority="1432">
      <formula>LEFT($B2,5)="NeuNr"</formula>
    </cfRule>
  </conditionalFormatting>
  <conditionalFormatting sqref="H2:H9">
    <cfRule type="cellIs" dxfId="9456" priority="1425" operator="between">
      <formula>43100</formula>
      <formula>43450</formula>
    </cfRule>
  </conditionalFormatting>
  <conditionalFormatting sqref="A4">
    <cfRule type="containsText" dxfId="9455" priority="1424" operator="containsText" text="NeuMtgld">
      <formula>NOT(ISERROR(SEARCH("NeuMtgld",A4)))</formula>
    </cfRule>
  </conditionalFormatting>
  <conditionalFormatting sqref="A2:A3">
    <cfRule type="expression" dxfId="9454" priority="1423">
      <formula>LEFT($B2,5)="NeuNr"</formula>
    </cfRule>
  </conditionalFormatting>
  <conditionalFormatting sqref="A2:A9">
    <cfRule type="expression" dxfId="9453" priority="1422">
      <formula>LEFT($B2,5)="NeuNr"</formula>
    </cfRule>
  </conditionalFormatting>
  <conditionalFormatting sqref="A2:A3">
    <cfRule type="expression" dxfId="9452" priority="1421">
      <formula>LEFT($B2,5)="NeuNr"</formula>
    </cfRule>
  </conditionalFormatting>
  <conditionalFormatting sqref="A2:A3">
    <cfRule type="expression" dxfId="9451" priority="1420">
      <formula>LEFT($B2,5)="NeuNr"</formula>
    </cfRule>
  </conditionalFormatting>
  <conditionalFormatting sqref="B2:B3">
    <cfRule type="expression" dxfId="9450" priority="1419">
      <formula>LEFT($B2,5)="NeuNr"</formula>
    </cfRule>
  </conditionalFormatting>
  <conditionalFormatting sqref="B2:B9">
    <cfRule type="expression" dxfId="9449" priority="1418">
      <formula>LEFT($B2,5)="NeuNr"</formula>
    </cfRule>
  </conditionalFormatting>
  <conditionalFormatting sqref="B2:B3">
    <cfRule type="expression" dxfId="9448" priority="1417">
      <formula>LEFT($B2,5)="NeuNr"</formula>
    </cfRule>
  </conditionalFormatting>
  <conditionalFormatting sqref="B2:B3">
    <cfRule type="expression" dxfId="9447" priority="1416">
      <formula>LEFT($B2,5)="NeuNr"</formula>
    </cfRule>
  </conditionalFormatting>
  <conditionalFormatting sqref="H2:H9">
    <cfRule type="cellIs" dxfId="9446" priority="1409" operator="between">
      <formula>43100</formula>
      <formula>43450</formula>
    </cfRule>
  </conditionalFormatting>
  <conditionalFormatting sqref="A4">
    <cfRule type="containsText" dxfId="9445" priority="1408" operator="containsText" text="NeuMtgld">
      <formula>NOT(ISERROR(SEARCH("NeuMtgld",A4)))</formula>
    </cfRule>
  </conditionalFormatting>
  <conditionalFormatting sqref="A2:A3">
    <cfRule type="expression" dxfId="9444" priority="1407">
      <formula>LEFT($B2,5)="NeuNr"</formula>
    </cfRule>
  </conditionalFormatting>
  <conditionalFormatting sqref="A2:A9">
    <cfRule type="expression" dxfId="9443" priority="1406">
      <formula>LEFT($B2,5)="NeuNr"</formula>
    </cfRule>
  </conditionalFormatting>
  <conditionalFormatting sqref="A2:A3">
    <cfRule type="expression" dxfId="9442" priority="1405">
      <formula>LEFT($B2,5)="NeuNr"</formula>
    </cfRule>
  </conditionalFormatting>
  <conditionalFormatting sqref="A2:A3">
    <cfRule type="expression" dxfId="9441" priority="1404">
      <formula>LEFT($B2,5)="NeuNr"</formula>
    </cfRule>
  </conditionalFormatting>
  <conditionalFormatting sqref="B2:B3">
    <cfRule type="expression" dxfId="9440" priority="1403">
      <formula>LEFT($B2,5)="NeuNr"</formula>
    </cfRule>
  </conditionalFormatting>
  <conditionalFormatting sqref="B2:B9">
    <cfRule type="expression" dxfId="9439" priority="1402">
      <formula>LEFT($B2,5)="NeuNr"</formula>
    </cfRule>
  </conditionalFormatting>
  <conditionalFormatting sqref="B2:B3">
    <cfRule type="expression" dxfId="9438" priority="1401">
      <formula>LEFT($B2,5)="NeuNr"</formula>
    </cfRule>
  </conditionalFormatting>
  <conditionalFormatting sqref="B2:B3">
    <cfRule type="expression" dxfId="9437" priority="1400">
      <formula>LEFT($B2,5)="NeuNr"</formula>
    </cfRule>
  </conditionalFormatting>
  <conditionalFormatting sqref="H2:H9">
    <cfRule type="cellIs" dxfId="9436" priority="1393" operator="between">
      <formula>43100</formula>
      <formula>43450</formula>
    </cfRule>
  </conditionalFormatting>
  <conditionalFormatting sqref="A4">
    <cfRule type="containsText" dxfId="9435" priority="1392" operator="containsText" text="NeuMtgld">
      <formula>NOT(ISERROR(SEARCH("NeuMtgld",A4)))</formula>
    </cfRule>
  </conditionalFormatting>
  <conditionalFormatting sqref="A2:A3">
    <cfRule type="expression" dxfId="9434" priority="1391">
      <formula>LEFT($B2,5)="NeuNr"</formula>
    </cfRule>
  </conditionalFormatting>
  <conditionalFormatting sqref="A2:A9">
    <cfRule type="expression" dxfId="9433" priority="1390">
      <formula>LEFT($B2,5)="NeuNr"</formula>
    </cfRule>
  </conditionalFormatting>
  <conditionalFormatting sqref="A2:A3">
    <cfRule type="expression" dxfId="9432" priority="1389">
      <formula>LEFT($B2,5)="NeuNr"</formula>
    </cfRule>
  </conditionalFormatting>
  <conditionalFormatting sqref="A2:A3">
    <cfRule type="expression" dxfId="9431" priority="1388">
      <formula>LEFT($B2,5)="NeuNr"</formula>
    </cfRule>
  </conditionalFormatting>
  <conditionalFormatting sqref="B2:B3">
    <cfRule type="expression" dxfId="9430" priority="1387">
      <formula>LEFT($B2,5)="NeuNr"</formula>
    </cfRule>
  </conditionalFormatting>
  <conditionalFormatting sqref="B2:B9">
    <cfRule type="expression" dxfId="9429" priority="1386">
      <formula>LEFT($B2,5)="NeuNr"</formula>
    </cfRule>
  </conditionalFormatting>
  <conditionalFormatting sqref="B2:B3">
    <cfRule type="expression" dxfId="9428" priority="1385">
      <formula>LEFT($B2,5)="NeuNr"</formula>
    </cfRule>
  </conditionalFormatting>
  <conditionalFormatting sqref="B2:B3">
    <cfRule type="expression" dxfId="9427" priority="1384">
      <formula>LEFT($B2,5)="NeuNr"</formula>
    </cfRule>
  </conditionalFormatting>
  <conditionalFormatting sqref="H2:H9">
    <cfRule type="cellIs" dxfId="9426" priority="1377" operator="between">
      <formula>43100</formula>
      <formula>43450</formula>
    </cfRule>
  </conditionalFormatting>
  <conditionalFormatting sqref="A4">
    <cfRule type="containsText" dxfId="9425" priority="1376" operator="containsText" text="NeuMtgld">
      <formula>NOT(ISERROR(SEARCH("NeuMtgld",A4)))</formula>
    </cfRule>
  </conditionalFormatting>
  <conditionalFormatting sqref="A2:A3">
    <cfRule type="expression" dxfId="9424" priority="1375">
      <formula>LEFT($B2,5)="NeuNr"</formula>
    </cfRule>
  </conditionalFormatting>
  <conditionalFormatting sqref="A2:A9">
    <cfRule type="expression" dxfId="9423" priority="1374">
      <formula>LEFT($B2,5)="NeuNr"</formula>
    </cfRule>
  </conditionalFormatting>
  <conditionalFormatting sqref="A2:A3">
    <cfRule type="expression" dxfId="9422" priority="1373">
      <formula>LEFT($B2,5)="NeuNr"</formula>
    </cfRule>
  </conditionalFormatting>
  <conditionalFormatting sqref="A2:A3">
    <cfRule type="expression" dxfId="9421" priority="1372">
      <formula>LEFT($B2,5)="NeuNr"</formula>
    </cfRule>
  </conditionalFormatting>
  <conditionalFormatting sqref="B2:B3">
    <cfRule type="expression" dxfId="9420" priority="1371">
      <formula>LEFT($B2,5)="NeuNr"</formula>
    </cfRule>
  </conditionalFormatting>
  <conditionalFormatting sqref="B2:B9">
    <cfRule type="expression" dxfId="9419" priority="1370">
      <formula>LEFT($B2,5)="NeuNr"</formula>
    </cfRule>
  </conditionalFormatting>
  <conditionalFormatting sqref="B2:B3">
    <cfRule type="expression" dxfId="9418" priority="1369">
      <formula>LEFT($B2,5)="NeuNr"</formula>
    </cfRule>
  </conditionalFormatting>
  <conditionalFormatting sqref="B2:B3">
    <cfRule type="expression" dxfId="9417" priority="1368">
      <formula>LEFT($B2,5)="NeuNr"</formula>
    </cfRule>
  </conditionalFormatting>
  <conditionalFormatting sqref="H2:H9">
    <cfRule type="cellIs" dxfId="9416" priority="1361" operator="between">
      <formula>43100</formula>
      <formula>43450</formula>
    </cfRule>
  </conditionalFormatting>
  <conditionalFormatting sqref="A4">
    <cfRule type="containsText" dxfId="9415" priority="1360" operator="containsText" text="NeuMtgld">
      <formula>NOT(ISERROR(SEARCH("NeuMtgld",A4)))</formula>
    </cfRule>
  </conditionalFormatting>
  <conditionalFormatting sqref="A2:A3">
    <cfRule type="expression" dxfId="9414" priority="1359">
      <formula>LEFT($B2,5)="NeuNr"</formula>
    </cfRule>
  </conditionalFormatting>
  <conditionalFormatting sqref="A2:A9">
    <cfRule type="expression" dxfId="9413" priority="1358">
      <formula>LEFT($B2,5)="NeuNr"</formula>
    </cfRule>
  </conditionalFormatting>
  <conditionalFormatting sqref="A2:A3">
    <cfRule type="expression" dxfId="9412" priority="1357">
      <formula>LEFT($B2,5)="NeuNr"</formula>
    </cfRule>
  </conditionalFormatting>
  <conditionalFormatting sqref="A2:A3">
    <cfRule type="expression" dxfId="9411" priority="1356">
      <formula>LEFT($B2,5)="NeuNr"</formula>
    </cfRule>
  </conditionalFormatting>
  <conditionalFormatting sqref="B2:B3">
    <cfRule type="expression" dxfId="9410" priority="1355">
      <formula>LEFT($B2,5)="NeuNr"</formula>
    </cfRule>
  </conditionalFormatting>
  <conditionalFormatting sqref="B2:B9">
    <cfRule type="expression" dxfId="9409" priority="1354">
      <formula>LEFT($B2,5)="NeuNr"</formula>
    </cfRule>
  </conditionalFormatting>
  <conditionalFormatting sqref="B2:B3">
    <cfRule type="expression" dxfId="9408" priority="1353">
      <formula>LEFT($B2,5)="NeuNr"</formula>
    </cfRule>
  </conditionalFormatting>
  <conditionalFormatting sqref="B2:B3">
    <cfRule type="expression" dxfId="9407" priority="1352">
      <formula>LEFT($B2,5)="NeuNr"</formula>
    </cfRule>
  </conditionalFormatting>
  <conditionalFormatting sqref="H2:H9">
    <cfRule type="cellIs" dxfId="9406" priority="1345" operator="between">
      <formula>43100</formula>
      <formula>43450</formula>
    </cfRule>
  </conditionalFormatting>
  <conditionalFormatting sqref="A4">
    <cfRule type="containsText" dxfId="9405" priority="1344" operator="containsText" text="NeuMtgld">
      <formula>NOT(ISERROR(SEARCH("NeuMtgld",A4)))</formula>
    </cfRule>
  </conditionalFormatting>
  <conditionalFormatting sqref="A2:A3">
    <cfRule type="expression" dxfId="9404" priority="1343">
      <formula>LEFT($B2,5)="NeuNr"</formula>
    </cfRule>
  </conditionalFormatting>
  <conditionalFormatting sqref="A2:A9">
    <cfRule type="expression" dxfId="9403" priority="1342">
      <formula>LEFT($B2,5)="NeuNr"</formula>
    </cfRule>
  </conditionalFormatting>
  <conditionalFormatting sqref="A2:A3">
    <cfRule type="expression" dxfId="9402" priority="1341">
      <formula>LEFT($B2,5)="NeuNr"</formula>
    </cfRule>
  </conditionalFormatting>
  <conditionalFormatting sqref="A2:A3">
    <cfRule type="expression" dxfId="9401" priority="1340">
      <formula>LEFT($B2,5)="NeuNr"</formula>
    </cfRule>
  </conditionalFormatting>
  <conditionalFormatting sqref="B2:B3">
    <cfRule type="expression" dxfId="9400" priority="1339">
      <formula>LEFT($B2,5)="NeuNr"</formula>
    </cfRule>
  </conditionalFormatting>
  <conditionalFormatting sqref="B2:B9">
    <cfRule type="expression" dxfId="9399" priority="1338">
      <formula>LEFT($B2,5)="NeuNr"</formula>
    </cfRule>
  </conditionalFormatting>
  <conditionalFormatting sqref="B2:B3">
    <cfRule type="expression" dxfId="9398" priority="1337">
      <formula>LEFT($B2,5)="NeuNr"</formula>
    </cfRule>
  </conditionalFormatting>
  <conditionalFormatting sqref="B2:B3">
    <cfRule type="expression" dxfId="9397" priority="1336">
      <formula>LEFT($B2,5)="NeuNr"</formula>
    </cfRule>
  </conditionalFormatting>
  <conditionalFormatting sqref="H2:H9">
    <cfRule type="cellIs" dxfId="9396" priority="1329" operator="between">
      <formula>43100</formula>
      <formula>43450</formula>
    </cfRule>
  </conditionalFormatting>
  <conditionalFormatting sqref="A4">
    <cfRule type="containsText" dxfId="9395" priority="1328" operator="containsText" text="NeuMtgld">
      <formula>NOT(ISERROR(SEARCH("NeuMtgld",A4)))</formula>
    </cfRule>
  </conditionalFormatting>
  <conditionalFormatting sqref="A2:A3">
    <cfRule type="expression" dxfId="9394" priority="1327">
      <formula>LEFT($B2,5)="NeuNr"</formula>
    </cfRule>
  </conditionalFormatting>
  <conditionalFormatting sqref="A2:A9">
    <cfRule type="expression" dxfId="9393" priority="1326">
      <formula>LEFT($B2,5)="NeuNr"</formula>
    </cfRule>
  </conditionalFormatting>
  <conditionalFormatting sqref="A2:A3">
    <cfRule type="expression" dxfId="9392" priority="1325">
      <formula>LEFT($B2,5)="NeuNr"</formula>
    </cfRule>
  </conditionalFormatting>
  <conditionalFormatting sqref="A2:A3">
    <cfRule type="expression" dxfId="9391" priority="1324">
      <formula>LEFT($B2,5)="NeuNr"</formula>
    </cfRule>
  </conditionalFormatting>
  <conditionalFormatting sqref="B2:B3">
    <cfRule type="expression" dxfId="9390" priority="1323">
      <formula>LEFT($B2,5)="NeuNr"</formula>
    </cfRule>
  </conditionalFormatting>
  <conditionalFormatting sqref="B2:B9">
    <cfRule type="expression" dxfId="9389" priority="1322">
      <formula>LEFT($B2,5)="NeuNr"</formula>
    </cfRule>
  </conditionalFormatting>
  <conditionalFormatting sqref="B2:B3">
    <cfRule type="expression" dxfId="9388" priority="1321">
      <formula>LEFT($B2,5)="NeuNr"</formula>
    </cfRule>
  </conditionalFormatting>
  <conditionalFormatting sqref="B2:B3">
    <cfRule type="expression" dxfId="9387" priority="1320">
      <formula>LEFT($B2,5)="NeuNr"</formula>
    </cfRule>
  </conditionalFormatting>
  <conditionalFormatting sqref="H2:H9">
    <cfRule type="cellIs" dxfId="9386" priority="1313" operator="between">
      <formula>43100</formula>
      <formula>43450</formula>
    </cfRule>
  </conditionalFormatting>
  <conditionalFormatting sqref="A4">
    <cfRule type="containsText" dxfId="9385" priority="1312" operator="containsText" text="NeuMtgld">
      <formula>NOT(ISERROR(SEARCH("NeuMtgld",A4)))</formula>
    </cfRule>
  </conditionalFormatting>
  <conditionalFormatting sqref="A2:A9">
    <cfRule type="expression" dxfId="9384" priority="1311">
      <formula>LEFT($B2,5)="NeuNr"</formula>
    </cfRule>
  </conditionalFormatting>
  <conditionalFormatting sqref="A2:A3">
    <cfRule type="expression" dxfId="9383" priority="1310">
      <formula>LEFT($B2,5)="NeuNr"</formula>
    </cfRule>
  </conditionalFormatting>
  <conditionalFormatting sqref="A2:A3">
    <cfRule type="expression" dxfId="9382" priority="1309">
      <formula>LEFT($B2,5)="NeuNr"</formula>
    </cfRule>
  </conditionalFormatting>
  <conditionalFormatting sqref="B2:B9">
    <cfRule type="expression" dxfId="9381" priority="1308">
      <formula>LEFT($B2,5)="NeuNr"</formula>
    </cfRule>
  </conditionalFormatting>
  <conditionalFormatting sqref="B2:B3">
    <cfRule type="expression" dxfId="9380" priority="1307">
      <formula>LEFT($B2,5)="NeuNr"</formula>
    </cfRule>
  </conditionalFormatting>
  <conditionalFormatting sqref="B2:B3">
    <cfRule type="expression" dxfId="9379" priority="1306">
      <formula>LEFT($B2,5)="NeuNr"</formula>
    </cfRule>
  </conditionalFormatting>
  <conditionalFormatting sqref="H2:H9">
    <cfRule type="cellIs" dxfId="9378" priority="1299" operator="between">
      <formula>43100</formula>
      <formula>43450</formula>
    </cfRule>
  </conditionalFormatting>
  <conditionalFormatting sqref="A4">
    <cfRule type="containsText" dxfId="9377" priority="1298" operator="containsText" text="NeuMtgld">
      <formula>NOT(ISERROR(SEARCH("NeuMtgld",A4)))</formula>
    </cfRule>
  </conditionalFormatting>
  <conditionalFormatting sqref="A2:A9">
    <cfRule type="expression" dxfId="9376" priority="1297">
      <formula>LEFT($B2,5)="NeuNr"</formula>
    </cfRule>
  </conditionalFormatting>
  <conditionalFormatting sqref="A2:A3">
    <cfRule type="expression" dxfId="9375" priority="1296">
      <formula>LEFT($B2,5)="NeuNr"</formula>
    </cfRule>
  </conditionalFormatting>
  <conditionalFormatting sqref="A2:A3">
    <cfRule type="expression" dxfId="9374" priority="1295">
      <formula>LEFT($B2,5)="NeuNr"</formula>
    </cfRule>
  </conditionalFormatting>
  <conditionalFormatting sqref="B2:B9">
    <cfRule type="expression" dxfId="9373" priority="1294">
      <formula>LEFT($B2,5)="NeuNr"</formula>
    </cfRule>
  </conditionalFormatting>
  <conditionalFormatting sqref="B2:B3">
    <cfRule type="expression" dxfId="9372" priority="1293">
      <formula>LEFT($B2,5)="NeuNr"</formula>
    </cfRule>
  </conditionalFormatting>
  <conditionalFormatting sqref="B2:B3">
    <cfRule type="expression" dxfId="9371" priority="1292">
      <formula>LEFT($B2,5)="NeuNr"</formula>
    </cfRule>
  </conditionalFormatting>
  <conditionalFormatting sqref="H2:H9">
    <cfRule type="cellIs" dxfId="9370" priority="1285" operator="between">
      <formula>43100</formula>
      <formula>43450</formula>
    </cfRule>
  </conditionalFormatting>
  <conditionalFormatting sqref="A4">
    <cfRule type="containsText" dxfId="9369" priority="1284" operator="containsText" text="NeuMtgld">
      <formula>NOT(ISERROR(SEARCH("NeuMtgld",A4)))</formula>
    </cfRule>
  </conditionalFormatting>
  <conditionalFormatting sqref="A2:A9">
    <cfRule type="expression" dxfId="9368" priority="1283">
      <formula>LEFT($B2,5)="NeuNr"</formula>
    </cfRule>
  </conditionalFormatting>
  <conditionalFormatting sqref="A2:A3">
    <cfRule type="expression" dxfId="9367" priority="1282">
      <formula>LEFT($B2,5)="NeuNr"</formula>
    </cfRule>
  </conditionalFormatting>
  <conditionalFormatting sqref="A2:A3">
    <cfRule type="expression" dxfId="9366" priority="1281">
      <formula>LEFT($B2,5)="NeuNr"</formula>
    </cfRule>
  </conditionalFormatting>
  <conditionalFormatting sqref="B2:B9">
    <cfRule type="expression" dxfId="9365" priority="1280">
      <formula>LEFT($B2,5)="NeuNr"</formula>
    </cfRule>
  </conditionalFormatting>
  <conditionalFormatting sqref="B2:B3">
    <cfRule type="expression" dxfId="9364" priority="1279">
      <formula>LEFT($B2,5)="NeuNr"</formula>
    </cfRule>
  </conditionalFormatting>
  <conditionalFormatting sqref="B2:B3">
    <cfRule type="expression" dxfId="9363" priority="1278">
      <formula>LEFT($B2,5)="NeuNr"</formula>
    </cfRule>
  </conditionalFormatting>
  <conditionalFormatting sqref="H2:H9">
    <cfRule type="cellIs" dxfId="9362" priority="1271" operator="between">
      <formula>43100</formula>
      <formula>43450</formula>
    </cfRule>
  </conditionalFormatting>
  <conditionalFormatting sqref="A4">
    <cfRule type="containsText" dxfId="9361" priority="1270" operator="containsText" text="NeuMtgld">
      <formula>NOT(ISERROR(SEARCH("NeuMtgld",A4)))</formula>
    </cfRule>
  </conditionalFormatting>
  <conditionalFormatting sqref="A2:A9">
    <cfRule type="expression" dxfId="9360" priority="1269">
      <formula>LEFT($B2,5)="NeuNr"</formula>
    </cfRule>
  </conditionalFormatting>
  <conditionalFormatting sqref="A2:A3">
    <cfRule type="expression" dxfId="9359" priority="1268">
      <formula>LEFT($B2,5)="NeuNr"</formula>
    </cfRule>
  </conditionalFormatting>
  <conditionalFormatting sqref="A2:A3">
    <cfRule type="expression" dxfId="9358" priority="1267">
      <formula>LEFT($B2,5)="NeuNr"</formula>
    </cfRule>
  </conditionalFormatting>
  <conditionalFormatting sqref="B2:B9">
    <cfRule type="expression" dxfId="9357" priority="1266">
      <formula>LEFT($B2,5)="NeuNr"</formula>
    </cfRule>
  </conditionalFormatting>
  <conditionalFormatting sqref="B2:B3">
    <cfRule type="expression" dxfId="9356" priority="1265">
      <formula>LEFT($B2,5)="NeuNr"</formula>
    </cfRule>
  </conditionalFormatting>
  <conditionalFormatting sqref="B2:B3">
    <cfRule type="expression" dxfId="9355" priority="1264">
      <formula>LEFT($B2,5)="NeuNr"</formula>
    </cfRule>
  </conditionalFormatting>
  <conditionalFormatting sqref="H2:H9">
    <cfRule type="cellIs" dxfId="9354" priority="1257" operator="between">
      <formula>43100</formula>
      <formula>43450</formula>
    </cfRule>
  </conditionalFormatting>
  <conditionalFormatting sqref="A4">
    <cfRule type="containsText" dxfId="9353" priority="1256" operator="containsText" text="NeuMtgld">
      <formula>NOT(ISERROR(SEARCH("NeuMtgld",A4)))</formula>
    </cfRule>
  </conditionalFormatting>
  <conditionalFormatting sqref="A2:A9">
    <cfRule type="expression" dxfId="9352" priority="1255">
      <formula>LEFT($B2,5)="NeuNr"</formula>
    </cfRule>
  </conditionalFormatting>
  <conditionalFormatting sqref="A2:A3">
    <cfRule type="expression" dxfId="9351" priority="1254">
      <formula>LEFT($B2,5)="NeuNr"</formula>
    </cfRule>
  </conditionalFormatting>
  <conditionalFormatting sqref="A2:A3">
    <cfRule type="expression" dxfId="9350" priority="1253">
      <formula>LEFT($B2,5)="NeuNr"</formula>
    </cfRule>
  </conditionalFormatting>
  <conditionalFormatting sqref="B2:B9">
    <cfRule type="expression" dxfId="9349" priority="1252">
      <formula>LEFT($B2,5)="NeuNr"</formula>
    </cfRule>
  </conditionalFormatting>
  <conditionalFormatting sqref="B2:B3">
    <cfRule type="expression" dxfId="9348" priority="1251">
      <formula>LEFT($B2,5)="NeuNr"</formula>
    </cfRule>
  </conditionalFormatting>
  <conditionalFormatting sqref="B2:B3">
    <cfRule type="expression" dxfId="9347" priority="1250">
      <formula>LEFT($B2,5)="NeuNr"</formula>
    </cfRule>
  </conditionalFormatting>
  <conditionalFormatting sqref="H2:H9">
    <cfRule type="cellIs" dxfId="9346" priority="1243" operator="between">
      <formula>43100</formula>
      <formula>43450</formula>
    </cfRule>
  </conditionalFormatting>
  <conditionalFormatting sqref="A4">
    <cfRule type="containsText" dxfId="9345" priority="1242" operator="containsText" text="NeuMtgld">
      <formula>NOT(ISERROR(SEARCH("NeuMtgld",A4)))</formula>
    </cfRule>
  </conditionalFormatting>
  <conditionalFormatting sqref="A2:A9">
    <cfRule type="expression" dxfId="9344" priority="1241">
      <formula>LEFT($B2,5)="NeuNr"</formula>
    </cfRule>
  </conditionalFormatting>
  <conditionalFormatting sqref="A2:A3">
    <cfRule type="expression" dxfId="9343" priority="1240">
      <formula>LEFT($B2,5)="NeuNr"</formula>
    </cfRule>
  </conditionalFormatting>
  <conditionalFormatting sqref="A2:A3">
    <cfRule type="expression" dxfId="9342" priority="1239">
      <formula>LEFT($B2,5)="NeuNr"</formula>
    </cfRule>
  </conditionalFormatting>
  <conditionalFormatting sqref="B2:B9">
    <cfRule type="expression" dxfId="9341" priority="1238">
      <formula>LEFT($B2,5)="NeuNr"</formula>
    </cfRule>
  </conditionalFormatting>
  <conditionalFormatting sqref="B2:B3">
    <cfRule type="expression" dxfId="9340" priority="1237">
      <formula>LEFT($B2,5)="NeuNr"</formula>
    </cfRule>
  </conditionalFormatting>
  <conditionalFormatting sqref="B2:B3">
    <cfRule type="expression" dxfId="9339" priority="1236">
      <formula>LEFT($B2,5)="NeuNr"</formula>
    </cfRule>
  </conditionalFormatting>
  <conditionalFormatting sqref="H2:H9">
    <cfRule type="cellIs" dxfId="9338" priority="1229" operator="between">
      <formula>43100</formula>
      <formula>43450</formula>
    </cfRule>
  </conditionalFormatting>
  <conditionalFormatting sqref="A4">
    <cfRule type="containsText" dxfId="9337" priority="1228" operator="containsText" text="NeuMtgld">
      <formula>NOT(ISERROR(SEARCH("NeuMtgld",A4)))</formula>
    </cfRule>
  </conditionalFormatting>
  <conditionalFormatting sqref="A2:A9">
    <cfRule type="expression" dxfId="9336" priority="1227">
      <formula>LEFT($B2,5)="NeuNr"</formula>
    </cfRule>
  </conditionalFormatting>
  <conditionalFormatting sqref="A2:A3">
    <cfRule type="expression" dxfId="9335" priority="1226">
      <formula>LEFT($B2,5)="NeuNr"</formula>
    </cfRule>
  </conditionalFormatting>
  <conditionalFormatting sqref="A2:A3">
    <cfRule type="expression" dxfId="9334" priority="1225">
      <formula>LEFT($B2,5)="NeuNr"</formula>
    </cfRule>
  </conditionalFormatting>
  <conditionalFormatting sqref="B2:B9">
    <cfRule type="expression" dxfId="9333" priority="1224">
      <formula>LEFT($B2,5)="NeuNr"</formula>
    </cfRule>
  </conditionalFormatting>
  <conditionalFormatting sqref="B2:B3">
    <cfRule type="expression" dxfId="9332" priority="1223">
      <formula>LEFT($B2,5)="NeuNr"</formula>
    </cfRule>
  </conditionalFormatting>
  <conditionalFormatting sqref="B2:B3">
    <cfRule type="expression" dxfId="9331" priority="1222">
      <formula>LEFT($B2,5)="NeuNr"</formula>
    </cfRule>
  </conditionalFormatting>
  <conditionalFormatting sqref="H2:H9">
    <cfRule type="cellIs" dxfId="9330" priority="1215" operator="between">
      <formula>43100</formula>
      <formula>43450</formula>
    </cfRule>
  </conditionalFormatting>
  <conditionalFormatting sqref="A4">
    <cfRule type="containsText" dxfId="9329" priority="1214" operator="containsText" text="NeuMtgld">
      <formula>NOT(ISERROR(SEARCH("NeuMtgld",A4)))</formula>
    </cfRule>
  </conditionalFormatting>
  <conditionalFormatting sqref="A2:A9">
    <cfRule type="expression" dxfId="9328" priority="1213">
      <formula>LEFT($B2,5)="NeuNr"</formula>
    </cfRule>
  </conditionalFormatting>
  <conditionalFormatting sqref="A2:A3">
    <cfRule type="expression" dxfId="9327" priority="1212">
      <formula>LEFT($B2,5)="NeuNr"</formula>
    </cfRule>
  </conditionalFormatting>
  <conditionalFormatting sqref="A2:A3">
    <cfRule type="expression" dxfId="9326" priority="1211">
      <formula>LEFT($B2,5)="NeuNr"</formula>
    </cfRule>
  </conditionalFormatting>
  <conditionalFormatting sqref="B2:B9">
    <cfRule type="expression" dxfId="9325" priority="1210">
      <formula>LEFT($B2,5)="NeuNr"</formula>
    </cfRule>
  </conditionalFormatting>
  <conditionalFormatting sqref="B2:B3">
    <cfRule type="expression" dxfId="9324" priority="1209">
      <formula>LEFT($B2,5)="NeuNr"</formula>
    </cfRule>
  </conditionalFormatting>
  <conditionalFormatting sqref="B2:B3">
    <cfRule type="expression" dxfId="9323" priority="1208">
      <formula>LEFT($B2,5)="NeuNr"</formula>
    </cfRule>
  </conditionalFormatting>
  <conditionalFormatting sqref="H2:H9">
    <cfRule type="cellIs" dxfId="9322" priority="1201" operator="between">
      <formula>43100</formula>
      <formula>43450</formula>
    </cfRule>
  </conditionalFormatting>
  <conditionalFormatting sqref="A4">
    <cfRule type="containsText" dxfId="9321" priority="1200" operator="containsText" text="NeuMtgld">
      <formula>NOT(ISERROR(SEARCH("NeuMtgld",A4)))</formula>
    </cfRule>
  </conditionalFormatting>
  <conditionalFormatting sqref="A2:A9">
    <cfRule type="expression" dxfId="9320" priority="1199">
      <formula>LEFT($B2,5)="NeuNr"</formula>
    </cfRule>
  </conditionalFormatting>
  <conditionalFormatting sqref="A2:A3">
    <cfRule type="expression" dxfId="9319" priority="1198">
      <formula>LEFT($B2,5)="NeuNr"</formula>
    </cfRule>
  </conditionalFormatting>
  <conditionalFormatting sqref="A2:A3">
    <cfRule type="expression" dxfId="9318" priority="1197">
      <formula>LEFT($B2,5)="NeuNr"</formula>
    </cfRule>
  </conditionalFormatting>
  <conditionalFormatting sqref="B2:B9">
    <cfRule type="expression" dxfId="9317" priority="1196">
      <formula>LEFT($B2,5)="NeuNr"</formula>
    </cfRule>
  </conditionalFormatting>
  <conditionalFormatting sqref="B2:B3">
    <cfRule type="expression" dxfId="9316" priority="1195">
      <formula>LEFT($B2,5)="NeuNr"</formula>
    </cfRule>
  </conditionalFormatting>
  <conditionalFormatting sqref="B2:B3">
    <cfRule type="expression" dxfId="9315" priority="1194">
      <formula>LEFT($B2,5)="NeuNr"</formula>
    </cfRule>
  </conditionalFormatting>
  <conditionalFormatting sqref="H2:H9">
    <cfRule type="cellIs" dxfId="9314" priority="1187" operator="between">
      <formula>43100</formula>
      <formula>43450</formula>
    </cfRule>
  </conditionalFormatting>
  <conditionalFormatting sqref="A4">
    <cfRule type="containsText" dxfId="9313" priority="1186" operator="containsText" text="NeuMtgld">
      <formula>NOT(ISERROR(SEARCH("NeuMtgld",A4)))</formula>
    </cfRule>
  </conditionalFormatting>
  <conditionalFormatting sqref="A2:A9">
    <cfRule type="expression" dxfId="9312" priority="1185">
      <formula>LEFT($B2,5)="NeuNr"</formula>
    </cfRule>
  </conditionalFormatting>
  <conditionalFormatting sqref="A2:A3">
    <cfRule type="expression" dxfId="9311" priority="1184">
      <formula>LEFT($B2,5)="NeuNr"</formula>
    </cfRule>
  </conditionalFormatting>
  <conditionalFormatting sqref="A2:A3">
    <cfRule type="expression" dxfId="9310" priority="1183">
      <formula>LEFT($B2,5)="NeuNr"</formula>
    </cfRule>
  </conditionalFormatting>
  <conditionalFormatting sqref="B2:B9">
    <cfRule type="expression" dxfId="9309" priority="1182">
      <formula>LEFT($B2,5)="NeuNr"</formula>
    </cfRule>
  </conditionalFormatting>
  <conditionalFormatting sqref="B2:B3">
    <cfRule type="expression" dxfId="9308" priority="1181">
      <formula>LEFT($B2,5)="NeuNr"</formula>
    </cfRule>
  </conditionalFormatting>
  <conditionalFormatting sqref="B2:B3">
    <cfRule type="expression" dxfId="9307" priority="1180">
      <formula>LEFT($B2,5)="NeuNr"</formula>
    </cfRule>
  </conditionalFormatting>
  <conditionalFormatting sqref="H2:H9">
    <cfRule type="cellIs" dxfId="9306" priority="1173" operator="between">
      <formula>43100</formula>
      <formula>43450</formula>
    </cfRule>
  </conditionalFormatting>
  <conditionalFormatting sqref="A4">
    <cfRule type="containsText" dxfId="9305" priority="1172" operator="containsText" text="NeuMtgld">
      <formula>NOT(ISERROR(SEARCH("NeuMtgld",A4)))</formula>
    </cfRule>
  </conditionalFormatting>
  <conditionalFormatting sqref="A2:A9">
    <cfRule type="expression" dxfId="9304" priority="1171">
      <formula>LEFT($B2,5)="NeuNr"</formula>
    </cfRule>
  </conditionalFormatting>
  <conditionalFormatting sqref="A2:A3">
    <cfRule type="expression" dxfId="9303" priority="1170">
      <formula>LEFT($B2,5)="NeuNr"</formula>
    </cfRule>
  </conditionalFormatting>
  <conditionalFormatting sqref="A2:A3">
    <cfRule type="expression" dxfId="9302" priority="1169">
      <formula>LEFT($B2,5)="NeuNr"</formula>
    </cfRule>
  </conditionalFormatting>
  <conditionalFormatting sqref="B2:B9">
    <cfRule type="expression" dxfId="9301" priority="1168">
      <formula>LEFT($B2,5)="NeuNr"</formula>
    </cfRule>
  </conditionalFormatting>
  <conditionalFormatting sqref="B2:B3">
    <cfRule type="expression" dxfId="9300" priority="1167">
      <formula>LEFT($B2,5)="NeuNr"</formula>
    </cfRule>
  </conditionalFormatting>
  <conditionalFormatting sqref="B2:B3">
    <cfRule type="expression" dxfId="9299" priority="1166">
      <formula>LEFT($B2,5)="NeuNr"</formula>
    </cfRule>
  </conditionalFormatting>
  <conditionalFormatting sqref="H2:H9">
    <cfRule type="cellIs" dxfId="9298" priority="1159" operator="between">
      <formula>43100</formula>
      <formula>43450</formula>
    </cfRule>
  </conditionalFormatting>
  <conditionalFormatting sqref="A4">
    <cfRule type="containsText" dxfId="9297" priority="1158" operator="containsText" text="NeuMtgld">
      <formula>NOT(ISERROR(SEARCH("NeuMtgld",A4)))</formula>
    </cfRule>
  </conditionalFormatting>
  <conditionalFormatting sqref="A2:A9">
    <cfRule type="expression" dxfId="9296" priority="1157">
      <formula>LEFT($B2,5)="NeuNr"</formula>
    </cfRule>
  </conditionalFormatting>
  <conditionalFormatting sqref="A2:A3">
    <cfRule type="expression" dxfId="9295" priority="1156">
      <formula>LEFT($B2,5)="NeuNr"</formula>
    </cfRule>
  </conditionalFormatting>
  <conditionalFormatting sqref="A2:A3">
    <cfRule type="expression" dxfId="9294" priority="1155">
      <formula>LEFT($B2,5)="NeuNr"</formula>
    </cfRule>
  </conditionalFormatting>
  <conditionalFormatting sqref="B2:B9">
    <cfRule type="expression" dxfId="9293" priority="1154">
      <formula>LEFT($B2,5)="NeuNr"</formula>
    </cfRule>
  </conditionalFormatting>
  <conditionalFormatting sqref="B2:B3">
    <cfRule type="expression" dxfId="9292" priority="1153">
      <formula>LEFT($B2,5)="NeuNr"</formula>
    </cfRule>
  </conditionalFormatting>
  <conditionalFormatting sqref="B2:B3">
    <cfRule type="expression" dxfId="9291" priority="1152">
      <formula>LEFT($B2,5)="NeuNr"</formula>
    </cfRule>
  </conditionalFormatting>
  <conditionalFormatting sqref="H2:H9">
    <cfRule type="cellIs" dxfId="9290" priority="1145" operator="between">
      <formula>43100</formula>
      <formula>43450</formula>
    </cfRule>
  </conditionalFormatting>
  <conditionalFormatting sqref="A4">
    <cfRule type="containsText" dxfId="9289" priority="1144" operator="containsText" text="NeuMtgld">
      <formula>NOT(ISERROR(SEARCH("NeuMtgld",A4)))</formula>
    </cfRule>
  </conditionalFormatting>
  <conditionalFormatting sqref="A2:A9">
    <cfRule type="expression" dxfId="9288" priority="1143">
      <formula>LEFT($B2,5)="NeuNr"</formula>
    </cfRule>
  </conditionalFormatting>
  <conditionalFormatting sqref="A2:A3">
    <cfRule type="expression" dxfId="9287" priority="1142">
      <formula>LEFT($B2,5)="NeuNr"</formula>
    </cfRule>
  </conditionalFormatting>
  <conditionalFormatting sqref="A2:A3">
    <cfRule type="expression" dxfId="9286" priority="1141">
      <formula>LEFT($B2,5)="NeuNr"</formula>
    </cfRule>
  </conditionalFormatting>
  <conditionalFormatting sqref="B2:B9">
    <cfRule type="expression" dxfId="9285" priority="1140">
      <formula>LEFT($B2,5)="NeuNr"</formula>
    </cfRule>
  </conditionalFormatting>
  <conditionalFormatting sqref="B2:B3">
    <cfRule type="expression" dxfId="9284" priority="1139">
      <formula>LEFT($B2,5)="NeuNr"</formula>
    </cfRule>
  </conditionalFormatting>
  <conditionalFormatting sqref="B2:B3">
    <cfRule type="expression" dxfId="9283" priority="1138">
      <formula>LEFT($B2,5)="NeuNr"</formula>
    </cfRule>
  </conditionalFormatting>
  <conditionalFormatting sqref="H2:H9">
    <cfRule type="cellIs" dxfId="9282" priority="1131" operator="between">
      <formula>43100</formula>
      <formula>43450</formula>
    </cfRule>
  </conditionalFormatting>
  <conditionalFormatting sqref="A4">
    <cfRule type="containsText" dxfId="9281" priority="1130" operator="containsText" text="NeuMtgld">
      <formula>NOT(ISERROR(SEARCH("NeuMtgld",A4)))</formula>
    </cfRule>
  </conditionalFormatting>
  <conditionalFormatting sqref="A2:A9">
    <cfRule type="expression" dxfId="9280" priority="1129">
      <formula>LEFT($B2,5)="NeuNr"</formula>
    </cfRule>
  </conditionalFormatting>
  <conditionalFormatting sqref="A2:A3">
    <cfRule type="expression" dxfId="9279" priority="1128">
      <formula>LEFT($B2,5)="NeuNr"</formula>
    </cfRule>
  </conditionalFormatting>
  <conditionalFormatting sqref="A2:A3">
    <cfRule type="expression" dxfId="9278" priority="1127">
      <formula>LEFT($B2,5)="NeuNr"</formula>
    </cfRule>
  </conditionalFormatting>
  <conditionalFormatting sqref="B2:B9">
    <cfRule type="expression" dxfId="9277" priority="1126">
      <formula>LEFT($B2,5)="NeuNr"</formula>
    </cfRule>
  </conditionalFormatting>
  <conditionalFormatting sqref="B2:B3">
    <cfRule type="expression" dxfId="9276" priority="1125">
      <formula>LEFT($B2,5)="NeuNr"</formula>
    </cfRule>
  </conditionalFormatting>
  <conditionalFormatting sqref="B2:B3">
    <cfRule type="expression" dxfId="9275" priority="1124">
      <formula>LEFT($B2,5)="NeuNr"</formula>
    </cfRule>
  </conditionalFormatting>
  <conditionalFormatting sqref="H2:H9">
    <cfRule type="cellIs" dxfId="9274" priority="1117" operator="between">
      <formula>43100</formula>
      <formula>43450</formula>
    </cfRule>
  </conditionalFormatting>
  <conditionalFormatting sqref="A4">
    <cfRule type="containsText" dxfId="9273" priority="1116" operator="containsText" text="NeuMtgld">
      <formula>NOT(ISERROR(SEARCH("NeuMtgld",A4)))</formula>
    </cfRule>
  </conditionalFormatting>
  <conditionalFormatting sqref="A2:A9">
    <cfRule type="expression" dxfId="9272" priority="1115">
      <formula>LEFT($B2,5)="NeuNr"</formula>
    </cfRule>
  </conditionalFormatting>
  <conditionalFormatting sqref="A2:A3">
    <cfRule type="expression" dxfId="9271" priority="1114">
      <formula>LEFT($B2,5)="NeuNr"</formula>
    </cfRule>
  </conditionalFormatting>
  <conditionalFormatting sqref="A2:A3">
    <cfRule type="expression" dxfId="9270" priority="1113">
      <formula>LEFT($B2,5)="NeuNr"</formula>
    </cfRule>
  </conditionalFormatting>
  <conditionalFormatting sqref="B2:B9">
    <cfRule type="expression" dxfId="9269" priority="1112">
      <formula>LEFT($B2,5)="NeuNr"</formula>
    </cfRule>
  </conditionalFormatting>
  <conditionalFormatting sqref="B2:B3">
    <cfRule type="expression" dxfId="9268" priority="1111">
      <formula>LEFT($B2,5)="NeuNr"</formula>
    </cfRule>
  </conditionalFormatting>
  <conditionalFormatting sqref="B2:B3">
    <cfRule type="expression" dxfId="9267" priority="1110">
      <formula>LEFT($B2,5)="NeuNr"</formula>
    </cfRule>
  </conditionalFormatting>
  <conditionalFormatting sqref="H2:H9">
    <cfRule type="cellIs" dxfId="9266" priority="1103" operator="between">
      <formula>43100</formula>
      <formula>43450</formula>
    </cfRule>
  </conditionalFormatting>
  <conditionalFormatting sqref="A4">
    <cfRule type="containsText" dxfId="9265" priority="1102" operator="containsText" text="NeuMtgld">
      <formula>NOT(ISERROR(SEARCH("NeuMtgld",A4)))</formula>
    </cfRule>
  </conditionalFormatting>
  <conditionalFormatting sqref="A2:A9">
    <cfRule type="expression" dxfId="9264" priority="1101">
      <formula>LEFT($B2,5)="NeuNr"</formula>
    </cfRule>
  </conditionalFormatting>
  <conditionalFormatting sqref="A2:A3">
    <cfRule type="expression" dxfId="9263" priority="1100">
      <formula>LEFT($B2,5)="NeuNr"</formula>
    </cfRule>
  </conditionalFormatting>
  <conditionalFormatting sqref="A2:A3">
    <cfRule type="expression" dxfId="9262" priority="1099">
      <formula>LEFT($B2,5)="NeuNr"</formula>
    </cfRule>
  </conditionalFormatting>
  <conditionalFormatting sqref="B2:B9">
    <cfRule type="expression" dxfId="9261" priority="1098">
      <formula>LEFT($B2,5)="NeuNr"</formula>
    </cfRule>
  </conditionalFormatting>
  <conditionalFormatting sqref="B2:B3">
    <cfRule type="expression" dxfId="9260" priority="1097">
      <formula>LEFT($B2,5)="NeuNr"</formula>
    </cfRule>
  </conditionalFormatting>
  <conditionalFormatting sqref="B2:B3">
    <cfRule type="expression" dxfId="9259" priority="1096">
      <formula>LEFT($B2,5)="NeuNr"</formula>
    </cfRule>
  </conditionalFormatting>
  <conditionalFormatting sqref="H2:H9">
    <cfRule type="cellIs" dxfId="9258" priority="1089" operator="between">
      <formula>43100</formula>
      <formula>43450</formula>
    </cfRule>
  </conditionalFormatting>
  <conditionalFormatting sqref="A4">
    <cfRule type="containsText" dxfId="9257" priority="1088" operator="containsText" text="NeuMtgld">
      <formula>NOT(ISERROR(SEARCH("NeuMtgld",A4)))</formula>
    </cfRule>
  </conditionalFormatting>
  <conditionalFormatting sqref="A2:A9">
    <cfRule type="expression" dxfId="9256" priority="1087">
      <formula>LEFT($B2,5)="NeuNr"</formula>
    </cfRule>
  </conditionalFormatting>
  <conditionalFormatting sqref="A2:A3">
    <cfRule type="expression" dxfId="9255" priority="1086">
      <formula>LEFT($B2,5)="NeuNr"</formula>
    </cfRule>
  </conditionalFormatting>
  <conditionalFormatting sqref="A2:A3">
    <cfRule type="expression" dxfId="9254" priority="1085">
      <formula>LEFT($B2,5)="NeuNr"</formula>
    </cfRule>
  </conditionalFormatting>
  <conditionalFormatting sqref="B2:B9">
    <cfRule type="expression" dxfId="9253" priority="1084">
      <formula>LEFT($B2,5)="NeuNr"</formula>
    </cfRule>
  </conditionalFormatting>
  <conditionalFormatting sqref="B2:B3">
    <cfRule type="expression" dxfId="9252" priority="1083">
      <formula>LEFT($B2,5)="NeuNr"</formula>
    </cfRule>
  </conditionalFormatting>
  <conditionalFormatting sqref="B2:B3">
    <cfRule type="expression" dxfId="9251" priority="1082">
      <formula>LEFT($B2,5)="NeuNr"</formula>
    </cfRule>
  </conditionalFormatting>
  <conditionalFormatting sqref="H2:H9">
    <cfRule type="cellIs" dxfId="9250" priority="1075" operator="between">
      <formula>43100</formula>
      <formula>43450</formula>
    </cfRule>
  </conditionalFormatting>
  <conditionalFormatting sqref="A3">
    <cfRule type="containsText" dxfId="9249" priority="1074" operator="containsText" text="NeuMtgld">
      <formula>NOT(ISERROR(SEARCH("NeuMtgld",A3)))</formula>
    </cfRule>
  </conditionalFormatting>
  <conditionalFormatting sqref="A2:A9">
    <cfRule type="expression" dxfId="9248" priority="1073">
      <formula>LEFT($B2,5)="NeuNr"</formula>
    </cfRule>
  </conditionalFormatting>
  <conditionalFormatting sqref="B2:B9">
    <cfRule type="expression" dxfId="9247" priority="1072">
      <formula>LEFT($B2,5)="NeuNr"</formula>
    </cfRule>
  </conditionalFormatting>
  <conditionalFormatting sqref="H2:H9">
    <cfRule type="cellIs" dxfId="9246" priority="1065" operator="between">
      <formula>43100</formula>
      <formula>43450</formula>
    </cfRule>
  </conditionalFormatting>
  <conditionalFormatting sqref="A3">
    <cfRule type="containsText" dxfId="9245" priority="1064" operator="containsText" text="NeuMtgld">
      <formula>NOT(ISERROR(SEARCH("NeuMtgld",A3)))</formula>
    </cfRule>
  </conditionalFormatting>
  <conditionalFormatting sqref="A2:A9">
    <cfRule type="expression" dxfId="9244" priority="1063">
      <formula>LEFT($B2,5)="NeuNr"</formula>
    </cfRule>
  </conditionalFormatting>
  <conditionalFormatting sqref="B2:B9">
    <cfRule type="expression" dxfId="9243" priority="1062">
      <formula>LEFT($B2,5)="NeuNr"</formula>
    </cfRule>
  </conditionalFormatting>
  <conditionalFormatting sqref="H2:H9">
    <cfRule type="cellIs" dxfId="9242" priority="1055" operator="between">
      <formula>43100</formula>
      <formula>43450</formula>
    </cfRule>
  </conditionalFormatting>
  <conditionalFormatting sqref="A3">
    <cfRule type="containsText" dxfId="9241" priority="1054" operator="containsText" text="NeuMtgld">
      <formula>NOT(ISERROR(SEARCH("NeuMtgld",A3)))</formula>
    </cfRule>
  </conditionalFormatting>
  <conditionalFormatting sqref="A2:A9">
    <cfRule type="expression" dxfId="9240" priority="1053">
      <formula>LEFT($B2,5)="NeuNr"</formula>
    </cfRule>
  </conditionalFormatting>
  <conditionalFormatting sqref="B2:B9">
    <cfRule type="expression" dxfId="9239" priority="1052">
      <formula>LEFT($B2,5)="NeuNr"</formula>
    </cfRule>
  </conditionalFormatting>
  <conditionalFormatting sqref="H2:H9">
    <cfRule type="cellIs" dxfId="9238" priority="1045" operator="between">
      <formula>43100</formula>
      <formula>43450</formula>
    </cfRule>
  </conditionalFormatting>
  <conditionalFormatting sqref="A3">
    <cfRule type="containsText" dxfId="9237" priority="1044" operator="containsText" text="NeuMtgld">
      <formula>NOT(ISERROR(SEARCH("NeuMtgld",A3)))</formula>
    </cfRule>
  </conditionalFormatting>
  <conditionalFormatting sqref="A2:A9">
    <cfRule type="expression" dxfId="9236" priority="1043">
      <formula>LEFT($B2,5)="NeuNr"</formula>
    </cfRule>
  </conditionalFormatting>
  <conditionalFormatting sqref="B2:B9">
    <cfRule type="expression" dxfId="9235" priority="1042">
      <formula>LEFT($B2,5)="NeuNr"</formula>
    </cfRule>
  </conditionalFormatting>
  <conditionalFormatting sqref="H2:H9">
    <cfRule type="cellIs" dxfId="9234" priority="1035" operator="between">
      <formula>43100</formula>
      <formula>43450</formula>
    </cfRule>
  </conditionalFormatting>
  <conditionalFormatting sqref="A3">
    <cfRule type="containsText" dxfId="9233" priority="1034" operator="containsText" text="NeuMtgld">
      <formula>NOT(ISERROR(SEARCH("NeuMtgld",A3)))</formula>
    </cfRule>
  </conditionalFormatting>
  <conditionalFormatting sqref="A2:A9">
    <cfRule type="expression" dxfId="9232" priority="1033">
      <formula>LEFT($B2,5)="NeuNr"</formula>
    </cfRule>
  </conditionalFormatting>
  <conditionalFormatting sqref="B2:B9">
    <cfRule type="expression" dxfId="9231" priority="1032">
      <formula>LEFT($B2,5)="NeuNr"</formula>
    </cfRule>
  </conditionalFormatting>
  <conditionalFormatting sqref="H2:H9">
    <cfRule type="cellIs" dxfId="9230" priority="1025" operator="between">
      <formula>43100</formula>
      <formula>43450</formula>
    </cfRule>
  </conditionalFormatting>
  <conditionalFormatting sqref="A3">
    <cfRule type="containsText" dxfId="9229" priority="1024" operator="containsText" text="NeuMtgld">
      <formula>NOT(ISERROR(SEARCH("NeuMtgld",A3)))</formula>
    </cfRule>
  </conditionalFormatting>
  <conditionalFormatting sqref="A2:A9">
    <cfRule type="expression" dxfId="9228" priority="1023">
      <formula>LEFT($B2,5)="NeuNr"</formula>
    </cfRule>
  </conditionalFormatting>
  <conditionalFormatting sqref="B2:B9">
    <cfRule type="expression" dxfId="9227" priority="1022">
      <formula>LEFT($B2,5)="NeuNr"</formula>
    </cfRule>
  </conditionalFormatting>
  <conditionalFormatting sqref="H2:H9">
    <cfRule type="cellIs" dxfId="9226" priority="1015" operator="between">
      <formula>43100</formula>
      <formula>43450</formula>
    </cfRule>
  </conditionalFormatting>
  <conditionalFormatting sqref="A3">
    <cfRule type="containsText" dxfId="9225" priority="1014" operator="containsText" text="NeuMtgld">
      <formula>NOT(ISERROR(SEARCH("NeuMtgld",A3)))</formula>
    </cfRule>
  </conditionalFormatting>
  <conditionalFormatting sqref="A2:A9">
    <cfRule type="expression" dxfId="9224" priority="1013">
      <formula>LEFT($B2,5)="NeuNr"</formula>
    </cfRule>
  </conditionalFormatting>
  <conditionalFormatting sqref="B2:B9">
    <cfRule type="expression" dxfId="9223" priority="1012">
      <formula>LEFT($B2,5)="NeuNr"</formula>
    </cfRule>
  </conditionalFormatting>
  <conditionalFormatting sqref="H2:H9">
    <cfRule type="cellIs" dxfId="9222" priority="1005" operator="between">
      <formula>43100</formula>
      <formula>43450</formula>
    </cfRule>
  </conditionalFormatting>
  <conditionalFormatting sqref="A3">
    <cfRule type="containsText" dxfId="9221" priority="1004" operator="containsText" text="NeuMtgld">
      <formula>NOT(ISERROR(SEARCH("NeuMtgld",A3)))</formula>
    </cfRule>
  </conditionalFormatting>
  <conditionalFormatting sqref="A2:A9">
    <cfRule type="expression" dxfId="9220" priority="1003">
      <formula>LEFT($B2,5)="NeuNr"</formula>
    </cfRule>
  </conditionalFormatting>
  <conditionalFormatting sqref="B2:B9">
    <cfRule type="expression" dxfId="9219" priority="1002">
      <formula>LEFT($B2,5)="NeuNr"</formula>
    </cfRule>
  </conditionalFormatting>
  <conditionalFormatting sqref="H2:H9">
    <cfRule type="cellIs" dxfId="9218" priority="995" operator="between">
      <formula>43100</formula>
      <formula>43450</formula>
    </cfRule>
  </conditionalFormatting>
  <conditionalFormatting sqref="A3">
    <cfRule type="containsText" dxfId="9217" priority="994" operator="containsText" text="NeuMtgld">
      <formula>NOT(ISERROR(SEARCH("NeuMtgld",A3)))</formula>
    </cfRule>
  </conditionalFormatting>
  <conditionalFormatting sqref="A2:A9">
    <cfRule type="expression" dxfId="9216" priority="993">
      <formula>LEFT($B2,5)="NeuNr"</formula>
    </cfRule>
  </conditionalFormatting>
  <conditionalFormatting sqref="B2:B9">
    <cfRule type="expression" dxfId="9215" priority="992">
      <formula>LEFT($B2,5)="NeuNr"</formula>
    </cfRule>
  </conditionalFormatting>
  <conditionalFormatting sqref="H2:H9">
    <cfRule type="cellIs" dxfId="9214" priority="985" operator="between">
      <formula>43100</formula>
      <formula>43450</formula>
    </cfRule>
  </conditionalFormatting>
  <conditionalFormatting sqref="A3">
    <cfRule type="containsText" dxfId="9213" priority="984" operator="containsText" text="NeuMtgld">
      <formula>NOT(ISERROR(SEARCH("NeuMtgld",A3)))</formula>
    </cfRule>
  </conditionalFormatting>
  <conditionalFormatting sqref="A2:A9">
    <cfRule type="expression" dxfId="9212" priority="983">
      <formula>LEFT($B2,5)="NeuNr"</formula>
    </cfRule>
  </conditionalFormatting>
  <conditionalFormatting sqref="B2:B9">
    <cfRule type="expression" dxfId="9211" priority="982">
      <formula>LEFT($B2,5)="NeuNr"</formula>
    </cfRule>
  </conditionalFormatting>
  <conditionalFormatting sqref="H2:H9">
    <cfRule type="cellIs" dxfId="9210" priority="975" operator="between">
      <formula>43100</formula>
      <formula>43450</formula>
    </cfRule>
  </conditionalFormatting>
  <conditionalFormatting sqref="A3">
    <cfRule type="containsText" dxfId="9209" priority="974" operator="containsText" text="NeuMtgld">
      <formula>NOT(ISERROR(SEARCH("NeuMtgld",A3)))</formula>
    </cfRule>
  </conditionalFormatting>
  <conditionalFormatting sqref="A2:A9">
    <cfRule type="expression" dxfId="9208" priority="973">
      <formula>LEFT($B2,5)="NeuNr"</formula>
    </cfRule>
  </conditionalFormatting>
  <conditionalFormatting sqref="B2:B9">
    <cfRule type="expression" dxfId="9207" priority="972">
      <formula>LEFT($B2,5)="NeuNr"</formula>
    </cfRule>
  </conditionalFormatting>
  <conditionalFormatting sqref="H2:H9">
    <cfRule type="cellIs" dxfId="9206" priority="965" operator="between">
      <formula>43100</formula>
      <formula>43450</formula>
    </cfRule>
  </conditionalFormatting>
  <conditionalFormatting sqref="A3">
    <cfRule type="containsText" dxfId="9205" priority="964" operator="containsText" text="NeuMtgld">
      <formula>NOT(ISERROR(SEARCH("NeuMtgld",A3)))</formula>
    </cfRule>
  </conditionalFormatting>
  <conditionalFormatting sqref="A2:A9">
    <cfRule type="expression" dxfId="9204" priority="963">
      <formula>LEFT($B2,5)="NeuNr"</formula>
    </cfRule>
  </conditionalFormatting>
  <conditionalFormatting sqref="B2:B9">
    <cfRule type="expression" dxfId="9203" priority="962">
      <formula>LEFT($B2,5)="NeuNr"</formula>
    </cfRule>
  </conditionalFormatting>
  <conditionalFormatting sqref="H2:H9">
    <cfRule type="cellIs" dxfId="9202" priority="955" operator="between">
      <formula>43100</formula>
      <formula>43450</formula>
    </cfRule>
  </conditionalFormatting>
  <conditionalFormatting sqref="A3">
    <cfRule type="containsText" dxfId="9201" priority="954" operator="containsText" text="NeuMtgld">
      <formula>NOT(ISERROR(SEARCH("NeuMtgld",A3)))</formula>
    </cfRule>
  </conditionalFormatting>
  <conditionalFormatting sqref="A2:A9">
    <cfRule type="expression" dxfId="9200" priority="953">
      <formula>LEFT($B2,5)="NeuNr"</formula>
    </cfRule>
  </conditionalFormatting>
  <conditionalFormatting sqref="B2:B9">
    <cfRule type="expression" dxfId="9199" priority="952">
      <formula>LEFT($B2,5)="NeuNr"</formula>
    </cfRule>
  </conditionalFormatting>
  <conditionalFormatting sqref="H2:H9">
    <cfRule type="cellIs" dxfId="9198" priority="945" operator="between">
      <formula>43100</formula>
      <formula>43450</formula>
    </cfRule>
  </conditionalFormatting>
  <conditionalFormatting sqref="A3">
    <cfRule type="containsText" dxfId="9197" priority="944" operator="containsText" text="NeuMtgld">
      <formula>NOT(ISERROR(SEARCH("NeuMtgld",A3)))</formula>
    </cfRule>
  </conditionalFormatting>
  <conditionalFormatting sqref="A2:A9">
    <cfRule type="expression" dxfId="9196" priority="943">
      <formula>LEFT($B2,5)="NeuNr"</formula>
    </cfRule>
  </conditionalFormatting>
  <conditionalFormatting sqref="B2:B9">
    <cfRule type="expression" dxfId="9195" priority="942">
      <formula>LEFT($B2,5)="NeuNr"</formula>
    </cfRule>
  </conditionalFormatting>
  <conditionalFormatting sqref="H2:H9">
    <cfRule type="cellIs" dxfId="9194" priority="935" operator="between">
      <formula>43100</formula>
      <formula>43450</formula>
    </cfRule>
  </conditionalFormatting>
  <conditionalFormatting sqref="A3">
    <cfRule type="containsText" dxfId="9193" priority="934" operator="containsText" text="NeuMtgld">
      <formula>NOT(ISERROR(SEARCH("NeuMtgld",A3)))</formula>
    </cfRule>
  </conditionalFormatting>
  <conditionalFormatting sqref="A2:A9">
    <cfRule type="expression" dxfId="9192" priority="933">
      <formula>LEFT($B2,5)="NeuNr"</formula>
    </cfRule>
  </conditionalFormatting>
  <conditionalFormatting sqref="B2:B9">
    <cfRule type="expression" dxfId="9191" priority="932">
      <formula>LEFT($B2,5)="NeuNr"</formula>
    </cfRule>
  </conditionalFormatting>
  <conditionalFormatting sqref="H2:H9">
    <cfRule type="cellIs" dxfId="9190" priority="925" operator="between">
      <formula>43100</formula>
      <formula>43450</formula>
    </cfRule>
  </conditionalFormatting>
  <conditionalFormatting sqref="A3">
    <cfRule type="containsText" dxfId="9189" priority="924" operator="containsText" text="NeuMtgld">
      <formula>NOT(ISERROR(SEARCH("NeuMtgld",A3)))</formula>
    </cfRule>
  </conditionalFormatting>
  <conditionalFormatting sqref="A2:A9">
    <cfRule type="expression" dxfId="9188" priority="923">
      <formula>LEFT($B2,5)="NeuNr"</formula>
    </cfRule>
  </conditionalFormatting>
  <conditionalFormatting sqref="B2:B9">
    <cfRule type="expression" dxfId="9187" priority="922">
      <formula>LEFT($B2,5)="NeuNr"</formula>
    </cfRule>
  </conditionalFormatting>
  <conditionalFormatting sqref="H2:H9">
    <cfRule type="cellIs" dxfId="9186" priority="915" operator="between">
      <formula>43100</formula>
      <formula>43450</formula>
    </cfRule>
  </conditionalFormatting>
  <conditionalFormatting sqref="A3">
    <cfRule type="containsText" dxfId="9185" priority="914" operator="containsText" text="NeuMtgld">
      <formula>NOT(ISERROR(SEARCH("NeuMtgld",A3)))</formula>
    </cfRule>
  </conditionalFormatting>
  <conditionalFormatting sqref="A2:A9">
    <cfRule type="expression" dxfId="9184" priority="913">
      <formula>LEFT($B2,5)="NeuNr"</formula>
    </cfRule>
  </conditionalFormatting>
  <conditionalFormatting sqref="B2:B9">
    <cfRule type="expression" dxfId="9183" priority="912">
      <formula>LEFT($B2,5)="NeuNr"</formula>
    </cfRule>
  </conditionalFormatting>
  <conditionalFormatting sqref="H2:H9">
    <cfRule type="cellIs" dxfId="9182" priority="905" operator="between">
      <formula>43100</formula>
      <formula>43450</formula>
    </cfRule>
  </conditionalFormatting>
  <conditionalFormatting sqref="A3">
    <cfRule type="containsText" dxfId="9181" priority="904" operator="containsText" text="NeuMtgld">
      <formula>NOT(ISERROR(SEARCH("NeuMtgld",A3)))</formula>
    </cfRule>
  </conditionalFormatting>
  <conditionalFormatting sqref="A2:A9">
    <cfRule type="expression" dxfId="9180" priority="903">
      <formula>LEFT($B2,5)="NeuNr"</formula>
    </cfRule>
  </conditionalFormatting>
  <conditionalFormatting sqref="B2:B9">
    <cfRule type="expression" dxfId="9179" priority="902">
      <formula>LEFT($B2,5)="NeuNr"</formula>
    </cfRule>
  </conditionalFormatting>
  <conditionalFormatting sqref="H2:H9">
    <cfRule type="cellIs" dxfId="9178" priority="895" operator="between">
      <formula>43100</formula>
      <formula>43450</formula>
    </cfRule>
  </conditionalFormatting>
  <conditionalFormatting sqref="A3">
    <cfRule type="containsText" dxfId="9177" priority="894" operator="containsText" text="NeuMtgld">
      <formula>NOT(ISERROR(SEARCH("NeuMtgld",A3)))</formula>
    </cfRule>
  </conditionalFormatting>
  <conditionalFormatting sqref="A2:A9">
    <cfRule type="expression" dxfId="9176" priority="893">
      <formula>LEFT($B2,5)="NeuNr"</formula>
    </cfRule>
  </conditionalFormatting>
  <conditionalFormatting sqref="B2:B9">
    <cfRule type="expression" dxfId="9175" priority="892">
      <formula>LEFT($B2,5)="NeuNr"</formula>
    </cfRule>
  </conditionalFormatting>
  <conditionalFormatting sqref="H2:H9">
    <cfRule type="cellIs" dxfId="9174" priority="885" operator="between">
      <formula>43100</formula>
      <formula>43450</formula>
    </cfRule>
  </conditionalFormatting>
  <conditionalFormatting sqref="A3">
    <cfRule type="containsText" dxfId="9173" priority="884" operator="containsText" text="NeuMtgld">
      <formula>NOT(ISERROR(SEARCH("NeuMtgld",A3)))</formula>
    </cfRule>
  </conditionalFormatting>
  <conditionalFormatting sqref="A2:A9">
    <cfRule type="expression" dxfId="9172" priority="883">
      <formula>LEFT($B2,5)="NeuNr"</formula>
    </cfRule>
  </conditionalFormatting>
  <conditionalFormatting sqref="B2:B9">
    <cfRule type="expression" dxfId="9171" priority="882">
      <formula>LEFT($B2,5)="NeuNr"</formula>
    </cfRule>
  </conditionalFormatting>
  <conditionalFormatting sqref="H2:H9">
    <cfRule type="cellIs" dxfId="9170" priority="875" operator="between">
      <formula>43100</formula>
      <formula>43450</formula>
    </cfRule>
  </conditionalFormatting>
  <conditionalFormatting sqref="A3">
    <cfRule type="containsText" dxfId="9169" priority="874" operator="containsText" text="NeuMtgld">
      <formula>NOT(ISERROR(SEARCH("NeuMtgld",A3)))</formula>
    </cfRule>
  </conditionalFormatting>
  <conditionalFormatting sqref="A2:A9">
    <cfRule type="expression" dxfId="9168" priority="873">
      <formula>LEFT($B2,5)="NeuNr"</formula>
    </cfRule>
  </conditionalFormatting>
  <conditionalFormatting sqref="B2:B9">
    <cfRule type="expression" dxfId="9167" priority="872">
      <formula>LEFT($B2,5)="NeuNr"</formula>
    </cfRule>
  </conditionalFormatting>
  <conditionalFormatting sqref="H2:H9">
    <cfRule type="cellIs" dxfId="9166" priority="865" operator="between">
      <formula>43100</formula>
      <formula>43450</formula>
    </cfRule>
  </conditionalFormatting>
  <conditionalFormatting sqref="A3">
    <cfRule type="containsText" dxfId="9165" priority="864" operator="containsText" text="NeuMtgld">
      <formula>NOT(ISERROR(SEARCH("NeuMtgld",A3)))</formula>
    </cfRule>
  </conditionalFormatting>
  <conditionalFormatting sqref="A2:A9">
    <cfRule type="expression" dxfId="9164" priority="863">
      <formula>LEFT($B2,5)="NeuNr"</formula>
    </cfRule>
  </conditionalFormatting>
  <conditionalFormatting sqref="A5">
    <cfRule type="containsText" dxfId="9163" priority="862" operator="containsText" text="NeuMtgld">
      <formula>NOT(ISERROR(SEARCH("NeuMtgld",A5)))</formula>
    </cfRule>
  </conditionalFormatting>
  <conditionalFormatting sqref="B2:B9">
    <cfRule type="expression" dxfId="9162" priority="861">
      <formula>LEFT($B2,5)="NeuNr"</formula>
    </cfRule>
  </conditionalFormatting>
  <conditionalFormatting sqref="H2:H9">
    <cfRule type="cellIs" dxfId="9161" priority="856" operator="between">
      <formula>43100</formula>
      <formula>43450</formula>
    </cfRule>
  </conditionalFormatting>
  <conditionalFormatting sqref="H2:H9">
    <cfRule type="cellIs" dxfId="9160" priority="854" operator="between">
      <formula>42917</formula>
      <formula>43470</formula>
    </cfRule>
  </conditionalFormatting>
  <conditionalFormatting sqref="A3">
    <cfRule type="containsText" dxfId="9159" priority="853" operator="containsText" text="NeuMtgld">
      <formula>NOT(ISERROR(SEARCH("NeuMtgld",A3)))</formula>
    </cfRule>
  </conditionalFormatting>
  <conditionalFormatting sqref="A2:A9">
    <cfRule type="expression" dxfId="9158" priority="852">
      <formula>LEFT($B2,5)="NeuNr"</formula>
    </cfRule>
  </conditionalFormatting>
  <conditionalFormatting sqref="A5">
    <cfRule type="containsText" dxfId="9157" priority="851" operator="containsText" text="NeuMtgld">
      <formula>NOT(ISERROR(SEARCH("NeuMtgld",A5)))</formula>
    </cfRule>
  </conditionalFormatting>
  <conditionalFormatting sqref="B2:B9">
    <cfRule type="expression" dxfId="9156" priority="850">
      <formula>LEFT($B2,5)="NeuNr"</formula>
    </cfRule>
  </conditionalFormatting>
  <conditionalFormatting sqref="H2:H9">
    <cfRule type="cellIs" dxfId="9155" priority="845" operator="between">
      <formula>43100</formula>
      <formula>43450</formula>
    </cfRule>
  </conditionalFormatting>
  <conditionalFormatting sqref="H2:H9">
    <cfRule type="cellIs" dxfId="9154" priority="843" operator="between">
      <formula>42917</formula>
      <formula>43470</formula>
    </cfRule>
  </conditionalFormatting>
  <conditionalFormatting sqref="A5 A3">
    <cfRule type="containsText" dxfId="9153" priority="842" operator="containsText" text="NeuMtgld">
      <formula>NOT(ISERROR(SEARCH("NeuMtgld",A3)))</formula>
    </cfRule>
  </conditionalFormatting>
  <conditionalFormatting sqref="A2:A9">
    <cfRule type="expression" dxfId="9152" priority="841">
      <formula>LEFT($B2,5)="NeuNr"</formula>
    </cfRule>
  </conditionalFormatting>
  <conditionalFormatting sqref="B2:B9">
    <cfRule type="expression" dxfId="9151" priority="839">
      <formula>LEFT($B2,5)="NeuNr"</formula>
    </cfRule>
  </conditionalFormatting>
  <conditionalFormatting sqref="H2:H9">
    <cfRule type="cellIs" dxfId="9150" priority="834" operator="between">
      <formula>43100</formula>
      <formula>43450</formula>
    </cfRule>
  </conditionalFormatting>
  <conditionalFormatting sqref="H2:H9">
    <cfRule type="cellIs" dxfId="9149" priority="832" operator="between">
      <formula>42917</formula>
      <formula>43470</formula>
    </cfRule>
  </conditionalFormatting>
  <conditionalFormatting sqref="A5 A3">
    <cfRule type="containsText" dxfId="9148" priority="831" operator="containsText" text="NeuMtgld">
      <formula>NOT(ISERROR(SEARCH("NeuMtgld",A3)))</formula>
    </cfRule>
  </conditionalFormatting>
  <conditionalFormatting sqref="A2:A9">
    <cfRule type="expression" dxfId="9147" priority="830">
      <formula>LEFT($B2,5)="NeuNr"</formula>
    </cfRule>
  </conditionalFormatting>
  <conditionalFormatting sqref="B2:B9">
    <cfRule type="expression" dxfId="9146" priority="828">
      <formula>LEFT($B2,5)="NeuNr"</formula>
    </cfRule>
  </conditionalFormatting>
  <conditionalFormatting sqref="H2:H9">
    <cfRule type="cellIs" dxfId="9145" priority="823" operator="between">
      <formula>43100</formula>
      <formula>43450</formula>
    </cfRule>
  </conditionalFormatting>
  <conditionalFormatting sqref="H2:H9">
    <cfRule type="cellIs" dxfId="9144" priority="821" operator="between">
      <formula>42917</formula>
      <formula>43470</formula>
    </cfRule>
  </conditionalFormatting>
  <conditionalFormatting sqref="A3 A5">
    <cfRule type="containsText" dxfId="9143" priority="820" operator="containsText" text="NeuMtgld">
      <formula>NOT(ISERROR(SEARCH("NeuMtgld",A3)))</formula>
    </cfRule>
  </conditionalFormatting>
  <conditionalFormatting sqref="A2:A9">
    <cfRule type="expression" dxfId="9142" priority="819">
      <formula>LEFT($B2,5)="NeuNr"</formula>
    </cfRule>
  </conditionalFormatting>
  <conditionalFormatting sqref="B2:B9">
    <cfRule type="expression" dxfId="9141" priority="818">
      <formula>LEFT($B2,5)="NeuNr"</formula>
    </cfRule>
  </conditionalFormatting>
  <conditionalFormatting sqref="H2:H9">
    <cfRule type="cellIs" dxfId="9140" priority="813" operator="between">
      <formula>43100</formula>
      <formula>43450</formula>
    </cfRule>
  </conditionalFormatting>
  <conditionalFormatting sqref="H2:H9">
    <cfRule type="cellIs" dxfId="9139" priority="811" operator="between">
      <formula>42917</formula>
      <formula>43470</formula>
    </cfRule>
  </conditionalFormatting>
  <conditionalFormatting sqref="A3 A5">
    <cfRule type="containsText" dxfId="9138" priority="810" operator="containsText" text="NeuMtgld">
      <formula>NOT(ISERROR(SEARCH("NeuMtgld",A3)))</formula>
    </cfRule>
  </conditionalFormatting>
  <conditionalFormatting sqref="A2:A9">
    <cfRule type="expression" dxfId="9137" priority="809">
      <formula>LEFT($B2,5)="NeuNr"</formula>
    </cfRule>
  </conditionalFormatting>
  <conditionalFormatting sqref="B2:B9">
    <cfRule type="expression" dxfId="9136" priority="808">
      <formula>LEFT($B2,5)="NeuNr"</formula>
    </cfRule>
  </conditionalFormatting>
  <conditionalFormatting sqref="H2:H9">
    <cfRule type="cellIs" dxfId="9135" priority="803" operator="between">
      <formula>43100</formula>
      <formula>43450</formula>
    </cfRule>
  </conditionalFormatting>
  <conditionalFormatting sqref="H2:H9">
    <cfRule type="cellIs" dxfId="9134" priority="801" operator="between">
      <formula>42917</formula>
      <formula>43470</formula>
    </cfRule>
  </conditionalFormatting>
  <conditionalFormatting sqref="A3 A5">
    <cfRule type="containsText" dxfId="9133" priority="800" operator="containsText" text="NeuMtgld">
      <formula>NOT(ISERROR(SEARCH("NeuMtgld",A3)))</formula>
    </cfRule>
  </conditionalFormatting>
  <conditionalFormatting sqref="A2:A9">
    <cfRule type="expression" dxfId="9132" priority="799">
      <formula>LEFT($B2,5)="NeuNr"</formula>
    </cfRule>
  </conditionalFormatting>
  <conditionalFormatting sqref="B2:B9">
    <cfRule type="expression" dxfId="9131" priority="798">
      <formula>LEFT($B2,5)="NeuNr"</formula>
    </cfRule>
  </conditionalFormatting>
  <conditionalFormatting sqref="H2:H9">
    <cfRule type="cellIs" dxfId="9130" priority="793" operator="between">
      <formula>43100</formula>
      <formula>43450</formula>
    </cfRule>
  </conditionalFormatting>
  <conditionalFormatting sqref="H2:H9">
    <cfRule type="cellIs" dxfId="9129" priority="791" operator="between">
      <formula>42917</formula>
      <formula>43470</formula>
    </cfRule>
  </conditionalFormatting>
  <conditionalFormatting sqref="A3 A5">
    <cfRule type="containsText" dxfId="9128" priority="790" operator="containsText" text="NeuMtgld">
      <formula>NOT(ISERROR(SEARCH("NeuMtgld",A3)))</formula>
    </cfRule>
  </conditionalFormatting>
  <conditionalFormatting sqref="A2:A9">
    <cfRule type="expression" dxfId="9127" priority="789">
      <formula>LEFT($B2,5)="NeuNr"</formula>
    </cfRule>
  </conditionalFormatting>
  <conditionalFormatting sqref="B2:B9">
    <cfRule type="expression" dxfId="9126" priority="788">
      <formula>LEFT($B2,5)="NeuNr"</formula>
    </cfRule>
  </conditionalFormatting>
  <conditionalFormatting sqref="H2:H9">
    <cfRule type="cellIs" dxfId="9125" priority="783" operator="between">
      <formula>43100</formula>
      <formula>43450</formula>
    </cfRule>
  </conditionalFormatting>
  <conditionalFormatting sqref="H2:H9">
    <cfRule type="cellIs" dxfId="9124" priority="781" operator="between">
      <formula>42917</formula>
      <formula>43470</formula>
    </cfRule>
  </conditionalFormatting>
  <conditionalFormatting sqref="A3">
    <cfRule type="containsText" dxfId="9123" priority="780" operator="containsText" text="NeuMtgld">
      <formula>NOT(ISERROR(SEARCH("NeuMtgld",A3)))</formula>
    </cfRule>
  </conditionalFormatting>
  <conditionalFormatting sqref="A2:A9">
    <cfRule type="expression" dxfId="9122" priority="779">
      <formula>LEFT($B2,5)="NeuNr"</formula>
    </cfRule>
  </conditionalFormatting>
  <conditionalFormatting sqref="B2:B9">
    <cfRule type="expression" dxfId="9121" priority="778">
      <formula>LEFT($B2,5)="NeuNr"</formula>
    </cfRule>
  </conditionalFormatting>
  <conditionalFormatting sqref="H2:H9">
    <cfRule type="cellIs" dxfId="9120" priority="773" operator="between">
      <formula>43100</formula>
      <formula>43450</formula>
    </cfRule>
  </conditionalFormatting>
  <conditionalFormatting sqref="H2:H9">
    <cfRule type="cellIs" dxfId="9119" priority="771" operator="between">
      <formula>42917</formula>
      <formula>43470</formula>
    </cfRule>
  </conditionalFormatting>
  <conditionalFormatting sqref="A3">
    <cfRule type="containsText" dxfId="9118" priority="770" operator="containsText" text="NeuMtgld">
      <formula>NOT(ISERROR(SEARCH("NeuMtgld",A3)))</formula>
    </cfRule>
  </conditionalFormatting>
  <conditionalFormatting sqref="A2:A9">
    <cfRule type="expression" dxfId="9117" priority="769">
      <formula>LEFT($B2,5)="NeuNr"</formula>
    </cfRule>
  </conditionalFormatting>
  <conditionalFormatting sqref="B2:B9">
    <cfRule type="expression" dxfId="9116" priority="768">
      <formula>LEFT($B2,5)="NeuNr"</formula>
    </cfRule>
  </conditionalFormatting>
  <conditionalFormatting sqref="H2:H9">
    <cfRule type="cellIs" dxfId="9115" priority="763" operator="between">
      <formula>43100</formula>
      <formula>43450</formula>
    </cfRule>
  </conditionalFormatting>
  <conditionalFormatting sqref="H2:H9">
    <cfRule type="cellIs" dxfId="9114" priority="761" operator="between">
      <formula>42917</formula>
      <formula>43470</formula>
    </cfRule>
  </conditionalFormatting>
  <conditionalFormatting sqref="A3">
    <cfRule type="containsText" dxfId="9113" priority="760" operator="containsText" text="NeuMtgld">
      <formula>NOT(ISERROR(SEARCH("NeuMtgld",A3)))</formula>
    </cfRule>
  </conditionalFormatting>
  <conditionalFormatting sqref="A2:A9">
    <cfRule type="expression" dxfId="9112" priority="759">
      <formula>LEFT($B2,5)="NeuNr"</formula>
    </cfRule>
  </conditionalFormatting>
  <conditionalFormatting sqref="B2:B9">
    <cfRule type="expression" dxfId="9111" priority="758">
      <formula>LEFT($B2,5)="NeuNr"</formula>
    </cfRule>
  </conditionalFormatting>
  <conditionalFormatting sqref="H2:H9">
    <cfRule type="cellIs" dxfId="9110" priority="753" operator="between">
      <formula>43100</formula>
      <formula>43450</formula>
    </cfRule>
  </conditionalFormatting>
  <conditionalFormatting sqref="H2:H9">
    <cfRule type="cellIs" dxfId="9109" priority="751" operator="between">
      <formula>42917</formula>
      <formula>43470</formula>
    </cfRule>
  </conditionalFormatting>
  <conditionalFormatting sqref="A3">
    <cfRule type="containsText" dxfId="9108" priority="750" operator="containsText" text="NeuMtgld">
      <formula>NOT(ISERROR(SEARCH("NeuMtgld",A3)))</formula>
    </cfRule>
  </conditionalFormatting>
  <conditionalFormatting sqref="A2:A9">
    <cfRule type="expression" dxfId="9107" priority="749">
      <formula>LEFT($B2,5)="NeuNr"</formula>
    </cfRule>
  </conditionalFormatting>
  <conditionalFormatting sqref="B2:B9">
    <cfRule type="expression" dxfId="9106" priority="748">
      <formula>LEFT($B2,5)="NeuNr"</formula>
    </cfRule>
  </conditionalFormatting>
  <conditionalFormatting sqref="H2:H9">
    <cfRule type="cellIs" dxfId="9105" priority="743" operator="between">
      <formula>43100</formula>
      <formula>43450</formula>
    </cfRule>
  </conditionalFormatting>
  <conditionalFormatting sqref="H2:H9">
    <cfRule type="cellIs" dxfId="9104" priority="741" operator="between">
      <formula>42917</formula>
      <formula>43470</formula>
    </cfRule>
  </conditionalFormatting>
  <conditionalFormatting sqref="A3">
    <cfRule type="containsText" dxfId="9103" priority="740" operator="containsText" text="NeuMtgld">
      <formula>NOT(ISERROR(SEARCH("NeuMtgld",A3)))</formula>
    </cfRule>
  </conditionalFormatting>
  <conditionalFormatting sqref="A2:A9">
    <cfRule type="expression" dxfId="9102" priority="739">
      <formula>LEFT($B2,5)="NeuNr"</formula>
    </cfRule>
  </conditionalFormatting>
  <conditionalFormatting sqref="B2:B9">
    <cfRule type="expression" dxfId="9101" priority="738">
      <formula>LEFT($B2,5)="NeuNr"</formula>
    </cfRule>
  </conditionalFormatting>
  <conditionalFormatting sqref="H2:H9">
    <cfRule type="cellIs" dxfId="9100" priority="733" operator="between">
      <formula>43100</formula>
      <formula>43450</formula>
    </cfRule>
  </conditionalFormatting>
  <conditionalFormatting sqref="H2:H9">
    <cfRule type="cellIs" dxfId="9099" priority="731" operator="between">
      <formula>42917</formula>
      <formula>43470</formula>
    </cfRule>
  </conditionalFormatting>
  <conditionalFormatting sqref="A3">
    <cfRule type="containsText" dxfId="9098" priority="730" operator="containsText" text="NeuMtgld">
      <formula>NOT(ISERROR(SEARCH("NeuMtgld",A3)))</formula>
    </cfRule>
  </conditionalFormatting>
  <conditionalFormatting sqref="A2:A9">
    <cfRule type="expression" dxfId="9097" priority="729">
      <formula>LEFT($B2,5)="NeuNr"</formula>
    </cfRule>
  </conditionalFormatting>
  <conditionalFormatting sqref="B2:B9">
    <cfRule type="expression" dxfId="9096" priority="728">
      <formula>LEFT($B2,5)="NeuNr"</formula>
    </cfRule>
  </conditionalFormatting>
  <conditionalFormatting sqref="H2:H9">
    <cfRule type="cellIs" dxfId="9095" priority="723" operator="between">
      <formula>43100</formula>
      <formula>43450</formula>
    </cfRule>
  </conditionalFormatting>
  <conditionalFormatting sqref="H2:H9">
    <cfRule type="cellIs" dxfId="9094" priority="721" operator="between">
      <formula>42917</formula>
      <formula>43470</formula>
    </cfRule>
  </conditionalFormatting>
  <conditionalFormatting sqref="A3">
    <cfRule type="containsText" dxfId="9093" priority="720" operator="containsText" text="NeuMtgld">
      <formula>NOT(ISERROR(SEARCH("NeuMtgld",A3)))</formula>
    </cfRule>
  </conditionalFormatting>
  <conditionalFormatting sqref="A2:A9">
    <cfRule type="expression" dxfId="9092" priority="719">
      <formula>LEFT($B2,5)="NeuNr"</formula>
    </cfRule>
  </conditionalFormatting>
  <conditionalFormatting sqref="B2:B9">
    <cfRule type="expression" dxfId="9091" priority="718">
      <formula>LEFT($B2,5)="NeuNr"</formula>
    </cfRule>
  </conditionalFormatting>
  <conditionalFormatting sqref="H2:H9">
    <cfRule type="cellIs" dxfId="9090" priority="713" operator="between">
      <formula>43100</formula>
      <formula>43450</formula>
    </cfRule>
  </conditionalFormatting>
  <conditionalFormatting sqref="H2:H9">
    <cfRule type="cellIs" dxfId="9089" priority="711" operator="between">
      <formula>42917</formula>
      <formula>43470</formula>
    </cfRule>
  </conditionalFormatting>
  <conditionalFormatting sqref="A3">
    <cfRule type="containsText" dxfId="9088" priority="710" operator="containsText" text="NeuMtgld">
      <formula>NOT(ISERROR(SEARCH("NeuMtgld",A3)))</formula>
    </cfRule>
  </conditionalFormatting>
  <conditionalFormatting sqref="A2:A9">
    <cfRule type="expression" dxfId="9087" priority="709">
      <formula>LEFT($B2,5)="NeuNr"</formula>
    </cfRule>
  </conditionalFormatting>
  <conditionalFormatting sqref="B2:B9">
    <cfRule type="expression" dxfId="9086" priority="708">
      <formula>LEFT($B2,5)="NeuNr"</formula>
    </cfRule>
  </conditionalFormatting>
  <conditionalFormatting sqref="H2:H9">
    <cfRule type="cellIs" dxfId="9085" priority="703" operator="between">
      <formula>43100</formula>
      <formula>43450</formula>
    </cfRule>
  </conditionalFormatting>
  <conditionalFormatting sqref="H2:H9">
    <cfRule type="cellIs" dxfId="9084" priority="701" operator="between">
      <formula>42917</formula>
      <formula>43470</formula>
    </cfRule>
  </conditionalFormatting>
  <conditionalFormatting sqref="A3">
    <cfRule type="containsText" dxfId="9083" priority="700" operator="containsText" text="NeuMtgld">
      <formula>NOT(ISERROR(SEARCH("NeuMtgld",A3)))</formula>
    </cfRule>
  </conditionalFormatting>
  <conditionalFormatting sqref="A2:A9">
    <cfRule type="expression" dxfId="9082" priority="699">
      <formula>LEFT($B2,5)="NeuNr"</formula>
    </cfRule>
  </conditionalFormatting>
  <conditionalFormatting sqref="B2:B9">
    <cfRule type="expression" dxfId="9081" priority="698">
      <formula>LEFT($B2,5)="NeuNr"</formula>
    </cfRule>
  </conditionalFormatting>
  <conditionalFormatting sqref="H2:H9">
    <cfRule type="cellIs" dxfId="9080" priority="693" operator="between">
      <formula>43100</formula>
      <formula>43450</formula>
    </cfRule>
  </conditionalFormatting>
  <conditionalFormatting sqref="H2:H9">
    <cfRule type="cellIs" dxfId="9079" priority="691" operator="between">
      <formula>42917</formula>
      <formula>43470</formula>
    </cfRule>
  </conditionalFormatting>
  <conditionalFormatting sqref="A3">
    <cfRule type="containsText" dxfId="9078" priority="690" operator="containsText" text="NeuMtgld">
      <formula>NOT(ISERROR(SEARCH("NeuMtgld",A3)))</formula>
    </cfRule>
  </conditionalFormatting>
  <conditionalFormatting sqref="A2:A9">
    <cfRule type="expression" dxfId="9077" priority="689">
      <formula>LEFT($B2,5)="NeuNr"</formula>
    </cfRule>
  </conditionalFormatting>
  <conditionalFormatting sqref="B2:B9">
    <cfRule type="expression" dxfId="9076" priority="688">
      <formula>LEFT($B2,5)="NeuNr"</formula>
    </cfRule>
  </conditionalFormatting>
  <conditionalFormatting sqref="H2:H9">
    <cfRule type="cellIs" dxfId="9075" priority="683" operator="between">
      <formula>43100</formula>
      <formula>43450</formula>
    </cfRule>
  </conditionalFormatting>
  <conditionalFormatting sqref="H2:H9">
    <cfRule type="cellIs" dxfId="9074" priority="681" operator="between">
      <formula>42917</formula>
      <formula>43470</formula>
    </cfRule>
  </conditionalFormatting>
  <conditionalFormatting sqref="A3">
    <cfRule type="containsText" dxfId="9073" priority="680" operator="containsText" text="NeuMtgld">
      <formula>NOT(ISERROR(SEARCH("NeuMtgld",A3)))</formula>
    </cfRule>
  </conditionalFormatting>
  <conditionalFormatting sqref="A2:A9">
    <cfRule type="expression" dxfId="9072" priority="679">
      <formula>LEFT($B2,5)="NeuNr"</formula>
    </cfRule>
  </conditionalFormatting>
  <conditionalFormatting sqref="B2:B9">
    <cfRule type="expression" dxfId="9071" priority="678">
      <formula>LEFT($B2,5)="NeuNr"</formula>
    </cfRule>
  </conditionalFormatting>
  <conditionalFormatting sqref="H2:H9">
    <cfRule type="cellIs" dxfId="9070" priority="673" operator="between">
      <formula>43100</formula>
      <formula>43450</formula>
    </cfRule>
  </conditionalFormatting>
  <conditionalFormatting sqref="H2:H9">
    <cfRule type="cellIs" dxfId="9069" priority="671" operator="between">
      <formula>42917</formula>
      <formula>43470</formula>
    </cfRule>
  </conditionalFormatting>
  <conditionalFormatting sqref="A3">
    <cfRule type="containsText" dxfId="9068" priority="670" operator="containsText" text="NeuMtgld">
      <formula>NOT(ISERROR(SEARCH("NeuMtgld",A3)))</formula>
    </cfRule>
  </conditionalFormatting>
  <conditionalFormatting sqref="A2:A9">
    <cfRule type="expression" dxfId="9067" priority="669">
      <formula>LEFT($B2,5)="NeuNr"</formula>
    </cfRule>
  </conditionalFormatting>
  <conditionalFormatting sqref="B2:B9">
    <cfRule type="expression" dxfId="9066" priority="668">
      <formula>LEFT($B2,5)="NeuNr"</formula>
    </cfRule>
  </conditionalFormatting>
  <conditionalFormatting sqref="H2:H9">
    <cfRule type="cellIs" dxfId="9065" priority="663" operator="between">
      <formula>43100</formula>
      <formula>43450</formula>
    </cfRule>
  </conditionalFormatting>
  <conditionalFormatting sqref="H2:H9">
    <cfRule type="cellIs" dxfId="9064" priority="661" operator="between">
      <formula>42917</formula>
      <formula>43470</formula>
    </cfRule>
  </conditionalFormatting>
  <conditionalFormatting sqref="A3">
    <cfRule type="containsText" dxfId="9063" priority="660" operator="containsText" text="NeuMtgld">
      <formula>NOT(ISERROR(SEARCH("NeuMtgld",A3)))</formula>
    </cfRule>
  </conditionalFormatting>
  <conditionalFormatting sqref="A2:A9">
    <cfRule type="expression" dxfId="9062" priority="659">
      <formula>LEFT($B2,5)="NeuNr"</formula>
    </cfRule>
  </conditionalFormatting>
  <conditionalFormatting sqref="B2:B9">
    <cfRule type="expression" dxfId="9061" priority="658">
      <formula>LEFT($B2,5)="NeuNr"</formula>
    </cfRule>
  </conditionalFormatting>
  <conditionalFormatting sqref="H2:H9">
    <cfRule type="cellIs" dxfId="9060" priority="653" operator="between">
      <formula>43100</formula>
      <formula>43450</formula>
    </cfRule>
  </conditionalFormatting>
  <conditionalFormatting sqref="H2:H9">
    <cfRule type="cellIs" dxfId="9059" priority="651" operator="between">
      <formula>42917</formula>
      <formula>43470</formula>
    </cfRule>
  </conditionalFormatting>
  <conditionalFormatting sqref="A3">
    <cfRule type="containsText" dxfId="9058" priority="650" operator="containsText" text="NeuMtgld">
      <formula>NOT(ISERROR(SEARCH("NeuMtgld",A3)))</formula>
    </cfRule>
  </conditionalFormatting>
  <conditionalFormatting sqref="A2:A9">
    <cfRule type="expression" dxfId="9057" priority="649">
      <formula>LEFT($B2,5)="NeuNr"</formula>
    </cfRule>
  </conditionalFormatting>
  <conditionalFormatting sqref="B2:B9">
    <cfRule type="expression" dxfId="9056" priority="648">
      <formula>LEFT($B2,5)="NeuNr"</formula>
    </cfRule>
  </conditionalFormatting>
  <conditionalFormatting sqref="H2:H9">
    <cfRule type="cellIs" dxfId="9055" priority="643" operator="between">
      <formula>43100</formula>
      <formula>43450</formula>
    </cfRule>
  </conditionalFormatting>
  <conditionalFormatting sqref="H2:H9">
    <cfRule type="cellIs" dxfId="9054" priority="641" operator="between">
      <formula>42917</formula>
      <formula>43470</formula>
    </cfRule>
  </conditionalFormatting>
  <conditionalFormatting sqref="A3">
    <cfRule type="containsText" dxfId="9053" priority="640" operator="containsText" text="NeuMtgld">
      <formula>NOT(ISERROR(SEARCH("NeuMtgld",A3)))</formula>
    </cfRule>
  </conditionalFormatting>
  <conditionalFormatting sqref="A2:A9">
    <cfRule type="expression" dxfId="9052" priority="639">
      <formula>LEFT($B2,5)="NeuNr"</formula>
    </cfRule>
  </conditionalFormatting>
  <conditionalFormatting sqref="B2:B9">
    <cfRule type="expression" dxfId="9051" priority="638">
      <formula>LEFT($B2,5)="NeuNr"</formula>
    </cfRule>
  </conditionalFormatting>
  <conditionalFormatting sqref="H2:H9">
    <cfRule type="cellIs" dxfId="9050" priority="633" operator="between">
      <formula>43100</formula>
      <formula>43450</formula>
    </cfRule>
  </conditionalFormatting>
  <conditionalFormatting sqref="H2:H9">
    <cfRule type="cellIs" dxfId="9049" priority="631" operator="between">
      <formula>42917</formula>
      <formula>43470</formula>
    </cfRule>
  </conditionalFormatting>
  <conditionalFormatting sqref="A3">
    <cfRule type="containsText" dxfId="9048" priority="630" operator="containsText" text="NeuMtgld">
      <formula>NOT(ISERROR(SEARCH("NeuMtgld",A3)))</formula>
    </cfRule>
  </conditionalFormatting>
  <conditionalFormatting sqref="A2:A9">
    <cfRule type="expression" dxfId="9047" priority="629">
      <formula>LEFT($B2,5)="NeuNr"</formula>
    </cfRule>
  </conditionalFormatting>
  <conditionalFormatting sqref="B2:B9">
    <cfRule type="expression" dxfId="9046" priority="628">
      <formula>LEFT($B2,5)="NeuNr"</formula>
    </cfRule>
  </conditionalFormatting>
  <conditionalFormatting sqref="H2:H9">
    <cfRule type="cellIs" dxfId="9045" priority="623" operator="between">
      <formula>43100</formula>
      <formula>43450</formula>
    </cfRule>
  </conditionalFormatting>
  <conditionalFormatting sqref="H2:H9">
    <cfRule type="cellIs" dxfId="9044" priority="621" operator="between">
      <formula>42917</formula>
      <formula>43470</formula>
    </cfRule>
  </conditionalFormatting>
  <conditionalFormatting sqref="A3">
    <cfRule type="containsText" dxfId="9043" priority="620" operator="containsText" text="NeuMtgld">
      <formula>NOT(ISERROR(SEARCH("NeuMtgld",A3)))</formula>
    </cfRule>
  </conditionalFormatting>
  <conditionalFormatting sqref="A2:A9">
    <cfRule type="expression" dxfId="9042" priority="619">
      <formula>LEFT($B2,5)="NeuNr"</formula>
    </cfRule>
  </conditionalFormatting>
  <conditionalFormatting sqref="B2:B9">
    <cfRule type="expression" dxfId="9041" priority="618">
      <formula>LEFT($B2,5)="NeuNr"</formula>
    </cfRule>
  </conditionalFormatting>
  <conditionalFormatting sqref="H2:H9">
    <cfRule type="cellIs" dxfId="9040" priority="613" operator="between">
      <formula>43100</formula>
      <formula>43450</formula>
    </cfRule>
  </conditionalFormatting>
  <conditionalFormatting sqref="H2:H9">
    <cfRule type="cellIs" dxfId="9039" priority="611" operator="between">
      <formula>42917</formula>
      <formula>43470</formula>
    </cfRule>
  </conditionalFormatting>
  <conditionalFormatting sqref="A3">
    <cfRule type="containsText" dxfId="9038" priority="610" operator="containsText" text="NeuMtgld">
      <formula>NOT(ISERROR(SEARCH("NeuMtgld",A3)))</formula>
    </cfRule>
  </conditionalFormatting>
  <conditionalFormatting sqref="A2:A9">
    <cfRule type="expression" dxfId="9037" priority="609">
      <formula>LEFT($B2,5)="NeuNr"</formula>
    </cfRule>
  </conditionalFormatting>
  <conditionalFormatting sqref="B2:B9">
    <cfRule type="expression" dxfId="9036" priority="608">
      <formula>LEFT($B2,5)="NeuNr"</formula>
    </cfRule>
  </conditionalFormatting>
  <conditionalFormatting sqref="H2:H9">
    <cfRule type="cellIs" dxfId="9035" priority="603" operator="between">
      <formula>43100</formula>
      <formula>43450</formula>
    </cfRule>
  </conditionalFormatting>
  <conditionalFormatting sqref="H2:H9">
    <cfRule type="cellIs" dxfId="9034" priority="601" operator="between">
      <formula>42917</formula>
      <formula>43470</formula>
    </cfRule>
  </conditionalFormatting>
  <conditionalFormatting sqref="A3">
    <cfRule type="containsText" dxfId="9033" priority="600" operator="containsText" text="NeuMtgld">
      <formula>NOT(ISERROR(SEARCH("NeuMtgld",A3)))</formula>
    </cfRule>
  </conditionalFormatting>
  <conditionalFormatting sqref="A2:A9">
    <cfRule type="expression" dxfId="9032" priority="599">
      <formula>LEFT($B2,5)="NeuNr"</formula>
    </cfRule>
  </conditionalFormatting>
  <conditionalFormatting sqref="B2:B9">
    <cfRule type="expression" dxfId="9031" priority="598">
      <formula>LEFT($B2,5)="NeuNr"</formula>
    </cfRule>
  </conditionalFormatting>
  <conditionalFormatting sqref="H2:H9">
    <cfRule type="cellIs" dxfId="9030" priority="593" operator="between">
      <formula>43100</formula>
      <formula>43450</formula>
    </cfRule>
  </conditionalFormatting>
  <conditionalFormatting sqref="H2:H9">
    <cfRule type="cellIs" dxfId="9029" priority="591" operator="between">
      <formula>42917</formula>
      <formula>43470</formula>
    </cfRule>
  </conditionalFormatting>
  <conditionalFormatting sqref="A3">
    <cfRule type="containsText" dxfId="9028" priority="590" operator="containsText" text="NeuMtgld">
      <formula>NOT(ISERROR(SEARCH("NeuMtgld",A3)))</formula>
    </cfRule>
  </conditionalFormatting>
  <conditionalFormatting sqref="A2:A9">
    <cfRule type="expression" dxfId="9027" priority="589">
      <formula>LEFT($B2,5)="NeuNr"</formula>
    </cfRule>
  </conditionalFormatting>
  <conditionalFormatting sqref="B2:B9">
    <cfRule type="expression" dxfId="9026" priority="588">
      <formula>LEFT($B2,5)="NeuNr"</formula>
    </cfRule>
  </conditionalFormatting>
  <conditionalFormatting sqref="H2:H9">
    <cfRule type="cellIs" dxfId="9025" priority="583" operator="between">
      <formula>43100</formula>
      <formula>43450</formula>
    </cfRule>
  </conditionalFormatting>
  <conditionalFormatting sqref="H2:H9">
    <cfRule type="cellIs" dxfId="9024" priority="581" operator="between">
      <formula>42917</formula>
      <formula>43470</formula>
    </cfRule>
  </conditionalFormatting>
  <conditionalFormatting sqref="A3">
    <cfRule type="containsText" dxfId="9023" priority="580" operator="containsText" text="NeuMtgld">
      <formula>NOT(ISERROR(SEARCH("NeuMtgld",A3)))</formula>
    </cfRule>
  </conditionalFormatting>
  <conditionalFormatting sqref="A2:A9">
    <cfRule type="expression" dxfId="9022" priority="579">
      <formula>LEFT($B2,5)="NeuNr"</formula>
    </cfRule>
  </conditionalFormatting>
  <conditionalFormatting sqref="B2:B9">
    <cfRule type="expression" dxfId="9021" priority="578">
      <formula>LEFT($B2,5)="NeuNr"</formula>
    </cfRule>
  </conditionalFormatting>
  <conditionalFormatting sqref="H2:H9">
    <cfRule type="cellIs" dxfId="9020" priority="573" operator="between">
      <formula>43100</formula>
      <formula>43450</formula>
    </cfRule>
  </conditionalFormatting>
  <conditionalFormatting sqref="H2:H9">
    <cfRule type="cellIs" dxfId="9019" priority="571" operator="between">
      <formula>42917</formula>
      <formula>43470</formula>
    </cfRule>
  </conditionalFormatting>
  <conditionalFormatting sqref="A3">
    <cfRule type="containsText" dxfId="9018" priority="570" operator="containsText" text="NeuMtgld">
      <formula>NOT(ISERROR(SEARCH("NeuMtgld",A3)))</formula>
    </cfRule>
  </conditionalFormatting>
  <conditionalFormatting sqref="A2:A9">
    <cfRule type="expression" dxfId="9017" priority="569">
      <formula>LEFT($B2,5)="NeuNr"</formula>
    </cfRule>
  </conditionalFormatting>
  <conditionalFormatting sqref="B2:B9">
    <cfRule type="expression" dxfId="9016" priority="568">
      <formula>LEFT($B2,5)="NeuNr"</formula>
    </cfRule>
  </conditionalFormatting>
  <conditionalFormatting sqref="H2:H9">
    <cfRule type="cellIs" dxfId="9015" priority="563" operator="between">
      <formula>43100</formula>
      <formula>43450</formula>
    </cfRule>
  </conditionalFormatting>
  <conditionalFormatting sqref="H2:H9">
    <cfRule type="cellIs" dxfId="9014" priority="561" operator="between">
      <formula>42917</formula>
      <formula>43470</formula>
    </cfRule>
  </conditionalFormatting>
  <conditionalFormatting sqref="A3">
    <cfRule type="containsText" dxfId="9013" priority="560" operator="containsText" text="NeuMtgld">
      <formula>NOT(ISERROR(SEARCH("NeuMtgld",A3)))</formula>
    </cfRule>
  </conditionalFormatting>
  <conditionalFormatting sqref="A2:A9">
    <cfRule type="expression" dxfId="9012" priority="559">
      <formula>LEFT($B2,5)="NeuNr"</formula>
    </cfRule>
  </conditionalFormatting>
  <conditionalFormatting sqref="B2:B9">
    <cfRule type="expression" dxfId="9011" priority="558">
      <formula>LEFT($B2,5)="NeuNr"</formula>
    </cfRule>
  </conditionalFormatting>
  <conditionalFormatting sqref="H2:H9">
    <cfRule type="cellIs" dxfId="9010" priority="553" operator="between">
      <formula>43100</formula>
      <formula>43450</formula>
    </cfRule>
  </conditionalFormatting>
  <conditionalFormatting sqref="H2:H9">
    <cfRule type="cellIs" dxfId="9009" priority="551" operator="between">
      <formula>42917</formula>
      <formula>43470</formula>
    </cfRule>
  </conditionalFormatting>
  <conditionalFormatting sqref="A3">
    <cfRule type="containsText" dxfId="9008" priority="550" operator="containsText" text="NeuMtgld">
      <formula>NOT(ISERROR(SEARCH("NeuMtgld",A3)))</formula>
    </cfRule>
  </conditionalFormatting>
  <conditionalFormatting sqref="A2:A9">
    <cfRule type="expression" dxfId="9007" priority="549">
      <formula>LEFT($B2,5)="NeuNr"</formula>
    </cfRule>
  </conditionalFormatting>
  <conditionalFormatting sqref="B2:B9">
    <cfRule type="expression" dxfId="9006" priority="548">
      <formula>LEFT($B2,5)="NeuNr"</formula>
    </cfRule>
  </conditionalFormatting>
  <conditionalFormatting sqref="H2:H9">
    <cfRule type="cellIs" dxfId="9005" priority="543" operator="between">
      <formula>43100</formula>
      <formula>43450</formula>
    </cfRule>
  </conditionalFormatting>
  <conditionalFormatting sqref="H2:H9">
    <cfRule type="cellIs" dxfId="9004" priority="541" operator="between">
      <formula>42917</formula>
      <formula>43470</formula>
    </cfRule>
  </conditionalFormatting>
  <conditionalFormatting sqref="A3">
    <cfRule type="containsText" dxfId="9003" priority="540" operator="containsText" text="NeuMtgld">
      <formula>NOT(ISERROR(SEARCH("NeuMtgld",A3)))</formula>
    </cfRule>
  </conditionalFormatting>
  <conditionalFormatting sqref="A2:A9">
    <cfRule type="expression" dxfId="9002" priority="539">
      <formula>LEFT($B2,5)="NeuNr"</formula>
    </cfRule>
  </conditionalFormatting>
  <conditionalFormatting sqref="B2:B9">
    <cfRule type="expression" dxfId="9001" priority="538">
      <formula>LEFT($B2,5)="NeuNr"</formula>
    </cfRule>
  </conditionalFormatting>
  <conditionalFormatting sqref="H2:H9">
    <cfRule type="cellIs" dxfId="9000" priority="533" operator="between">
      <formula>43100</formula>
      <formula>43450</formula>
    </cfRule>
  </conditionalFormatting>
  <conditionalFormatting sqref="H2:H9">
    <cfRule type="cellIs" dxfId="8999" priority="531" operator="between">
      <formula>42917</formula>
      <formula>43470</formula>
    </cfRule>
  </conditionalFormatting>
  <conditionalFormatting sqref="A3">
    <cfRule type="containsText" dxfId="8998" priority="530" operator="containsText" text="NeuMtgld">
      <formula>NOT(ISERROR(SEARCH("NeuMtgld",A3)))</formula>
    </cfRule>
  </conditionalFormatting>
  <conditionalFormatting sqref="A2:A9">
    <cfRule type="expression" dxfId="8997" priority="529">
      <formula>LEFT($B2,5)="NeuNr"</formula>
    </cfRule>
  </conditionalFormatting>
  <conditionalFormatting sqref="B2:B9">
    <cfRule type="expression" dxfId="8996" priority="528">
      <formula>LEFT($B2,5)="NeuNr"</formula>
    </cfRule>
  </conditionalFormatting>
  <conditionalFormatting sqref="H2:H9">
    <cfRule type="cellIs" dxfId="8995" priority="523" operator="between">
      <formula>43100</formula>
      <formula>43450</formula>
    </cfRule>
  </conditionalFormatting>
  <conditionalFormatting sqref="H2:H9">
    <cfRule type="cellIs" dxfId="8994" priority="521" operator="between">
      <formula>42917</formula>
      <formula>43470</formula>
    </cfRule>
  </conditionalFormatting>
  <conditionalFormatting sqref="A3">
    <cfRule type="containsText" dxfId="8993" priority="520" operator="containsText" text="NeuMtgld">
      <formula>NOT(ISERROR(SEARCH("NeuMtgld",A3)))</formula>
    </cfRule>
  </conditionalFormatting>
  <conditionalFormatting sqref="A2:A9">
    <cfRule type="expression" dxfId="8992" priority="519">
      <formula>LEFT($B2,5)="NeuNr"</formula>
    </cfRule>
  </conditionalFormatting>
  <conditionalFormatting sqref="B2:B9">
    <cfRule type="expression" dxfId="8991" priority="518">
      <formula>LEFT($B2,5)="NeuNr"</formula>
    </cfRule>
  </conditionalFormatting>
  <conditionalFormatting sqref="H2:H9">
    <cfRule type="cellIs" dxfId="8990" priority="513" operator="between">
      <formula>43100</formula>
      <formula>43450</formula>
    </cfRule>
  </conditionalFormatting>
  <conditionalFormatting sqref="H2:H9">
    <cfRule type="cellIs" dxfId="8989" priority="511" operator="between">
      <formula>42917</formula>
      <formula>43470</formula>
    </cfRule>
  </conditionalFormatting>
  <conditionalFormatting sqref="A3">
    <cfRule type="containsText" dxfId="8988" priority="510" operator="containsText" text="NeuMtgld">
      <formula>NOT(ISERROR(SEARCH("NeuMtgld",A3)))</formula>
    </cfRule>
  </conditionalFormatting>
  <conditionalFormatting sqref="A2:A9">
    <cfRule type="expression" dxfId="8987" priority="509">
      <formula>LEFT($B2,5)="NeuNr"</formula>
    </cfRule>
  </conditionalFormatting>
  <conditionalFormatting sqref="B2:B9">
    <cfRule type="expression" dxfId="8986" priority="508">
      <formula>LEFT($B2,5)="NeuNr"</formula>
    </cfRule>
  </conditionalFormatting>
  <conditionalFormatting sqref="H2:H9">
    <cfRule type="cellIs" dxfId="8985" priority="503" operator="between">
      <formula>43100</formula>
      <formula>43450</formula>
    </cfRule>
  </conditionalFormatting>
  <conditionalFormatting sqref="H2:H9">
    <cfRule type="cellIs" dxfId="8984" priority="501" operator="between">
      <formula>42917</formula>
      <formula>43470</formula>
    </cfRule>
  </conditionalFormatting>
  <conditionalFormatting sqref="A3">
    <cfRule type="containsText" dxfId="8983" priority="500" operator="containsText" text="NeuMtgld">
      <formula>NOT(ISERROR(SEARCH("NeuMtgld",A3)))</formula>
    </cfRule>
  </conditionalFormatting>
  <conditionalFormatting sqref="A2:A9">
    <cfRule type="expression" dxfId="8982" priority="499">
      <formula>LEFT($B2,5)="NeuNr"</formula>
    </cfRule>
  </conditionalFormatting>
  <conditionalFormatting sqref="B2:B9">
    <cfRule type="expression" dxfId="8981" priority="498">
      <formula>LEFT($B2,5)="NeuNr"</formula>
    </cfRule>
  </conditionalFormatting>
  <conditionalFormatting sqref="H2:H9">
    <cfRule type="cellIs" dxfId="8980" priority="493" operator="between">
      <formula>43100</formula>
      <formula>43450</formula>
    </cfRule>
  </conditionalFormatting>
  <conditionalFormatting sqref="H2:H9">
    <cfRule type="cellIs" dxfId="8979" priority="491" operator="between">
      <formula>42917</formula>
      <formula>43470</formula>
    </cfRule>
  </conditionalFormatting>
  <conditionalFormatting sqref="A3">
    <cfRule type="containsText" dxfId="8978" priority="490" operator="containsText" text="NeuMtgld">
      <formula>NOT(ISERROR(SEARCH("NeuMtgld",A3)))</formula>
    </cfRule>
  </conditionalFormatting>
  <conditionalFormatting sqref="A2:A9">
    <cfRule type="expression" dxfId="8977" priority="489">
      <formula>LEFT($B2,5)="NeuNr"</formula>
    </cfRule>
  </conditionalFormatting>
  <conditionalFormatting sqref="B2:B9">
    <cfRule type="expression" dxfId="8976" priority="488">
      <formula>LEFT($B2,5)="NeuNr"</formula>
    </cfRule>
  </conditionalFormatting>
  <conditionalFormatting sqref="H2:H9">
    <cfRule type="cellIs" dxfId="8975" priority="483" operator="between">
      <formula>43100</formula>
      <formula>43450</formula>
    </cfRule>
  </conditionalFormatting>
  <conditionalFormatting sqref="H2:H9">
    <cfRule type="cellIs" dxfId="8974" priority="481" operator="between">
      <formula>42917</formula>
      <formula>43470</formula>
    </cfRule>
  </conditionalFormatting>
  <conditionalFormatting sqref="A3">
    <cfRule type="containsText" dxfId="8973" priority="480" operator="containsText" text="NeuMtgld">
      <formula>NOT(ISERROR(SEARCH("NeuMtgld",A3)))</formula>
    </cfRule>
  </conditionalFormatting>
  <conditionalFormatting sqref="A2:A9">
    <cfRule type="expression" dxfId="8972" priority="479">
      <formula>LEFT($B2,5)="NeuNr"</formula>
    </cfRule>
  </conditionalFormatting>
  <conditionalFormatting sqref="B2:B9">
    <cfRule type="expression" dxfId="8971" priority="478">
      <formula>LEFT($B2,5)="NeuNr"</formula>
    </cfRule>
  </conditionalFormatting>
  <conditionalFormatting sqref="H2:H9">
    <cfRule type="cellIs" dxfId="8970" priority="473" operator="between">
      <formula>43100</formula>
      <formula>43450</formula>
    </cfRule>
  </conditionalFormatting>
  <conditionalFormatting sqref="H2:H9">
    <cfRule type="cellIs" dxfId="8969" priority="471" operator="between">
      <formula>42917</formula>
      <formula>43470</formula>
    </cfRule>
  </conditionalFormatting>
  <conditionalFormatting sqref="A3">
    <cfRule type="containsText" dxfId="8968" priority="470" operator="containsText" text="NeuMtgld">
      <formula>NOT(ISERROR(SEARCH("NeuMtgld",A3)))</formula>
    </cfRule>
  </conditionalFormatting>
  <conditionalFormatting sqref="A2:A9">
    <cfRule type="expression" dxfId="8967" priority="469">
      <formula>LEFT($B2,5)="NeuNr"</formula>
    </cfRule>
  </conditionalFormatting>
  <conditionalFormatting sqref="B2:B9">
    <cfRule type="expression" dxfId="8966" priority="468">
      <formula>LEFT($B2,5)="NeuNr"</formula>
    </cfRule>
  </conditionalFormatting>
  <conditionalFormatting sqref="H2:H9">
    <cfRule type="cellIs" dxfId="8965" priority="463" operator="between">
      <formula>43100</formula>
      <formula>43450</formula>
    </cfRule>
  </conditionalFormatting>
  <conditionalFormatting sqref="H2:H9">
    <cfRule type="cellIs" dxfId="8964" priority="461" operator="between">
      <formula>42917</formula>
      <formula>43470</formula>
    </cfRule>
  </conditionalFormatting>
  <conditionalFormatting sqref="A3">
    <cfRule type="containsText" dxfId="8963" priority="460" operator="containsText" text="NeuMtgld">
      <formula>NOT(ISERROR(SEARCH("NeuMtgld",A3)))</formula>
    </cfRule>
  </conditionalFormatting>
  <conditionalFormatting sqref="A2:A9">
    <cfRule type="expression" dxfId="8962" priority="459">
      <formula>LEFT($B2,5)="NeuNr"</formula>
    </cfRule>
  </conditionalFormatting>
  <conditionalFormatting sqref="B2:B9">
    <cfRule type="expression" dxfId="8961" priority="458">
      <formula>LEFT($B2,5)="NeuNr"</formula>
    </cfRule>
  </conditionalFormatting>
  <conditionalFormatting sqref="H2:H9">
    <cfRule type="cellIs" dxfId="8960" priority="453" operator="between">
      <formula>43100</formula>
      <formula>43450</formula>
    </cfRule>
  </conditionalFormatting>
  <conditionalFormatting sqref="H2:H9">
    <cfRule type="cellIs" dxfId="8959" priority="451" operator="between">
      <formula>42917</formula>
      <formula>43470</formula>
    </cfRule>
  </conditionalFormatting>
  <conditionalFormatting sqref="A3">
    <cfRule type="containsText" dxfId="8958" priority="450" operator="containsText" text="NeuMtgld">
      <formula>NOT(ISERROR(SEARCH("NeuMtgld",A3)))</formula>
    </cfRule>
  </conditionalFormatting>
  <conditionalFormatting sqref="A2:A9">
    <cfRule type="expression" dxfId="8957" priority="449">
      <formula>LEFT($B2,5)="NeuNr"</formula>
    </cfRule>
  </conditionalFormatting>
  <conditionalFormatting sqref="B2:B9">
    <cfRule type="expression" dxfId="8956" priority="448">
      <formula>LEFT($B2,5)="NeuNr"</formula>
    </cfRule>
  </conditionalFormatting>
  <conditionalFormatting sqref="H2:H9">
    <cfRule type="cellIs" dxfId="8955" priority="443" operator="between">
      <formula>43100</formula>
      <formula>43450</formula>
    </cfRule>
  </conditionalFormatting>
  <conditionalFormatting sqref="H2:H9">
    <cfRule type="cellIs" dxfId="8954" priority="441" operator="between">
      <formula>42917</formula>
      <formula>43470</formula>
    </cfRule>
  </conditionalFormatting>
  <conditionalFormatting sqref="A3">
    <cfRule type="containsText" dxfId="8953" priority="440" operator="containsText" text="NeuMtgld">
      <formula>NOT(ISERROR(SEARCH("NeuMtgld",A3)))</formula>
    </cfRule>
  </conditionalFormatting>
  <conditionalFormatting sqref="A2:A9">
    <cfRule type="expression" dxfId="8952" priority="439">
      <formula>LEFT($B2,5)="NeuNr"</formula>
    </cfRule>
  </conditionalFormatting>
  <conditionalFormatting sqref="B2:B9">
    <cfRule type="expression" dxfId="8951" priority="438">
      <formula>LEFT($B2,5)="NeuNr"</formula>
    </cfRule>
  </conditionalFormatting>
  <conditionalFormatting sqref="H2:H9">
    <cfRule type="cellIs" dxfId="8950" priority="433" operator="between">
      <formula>43100</formula>
      <formula>43450</formula>
    </cfRule>
  </conditionalFormatting>
  <conditionalFormatting sqref="H2:H9">
    <cfRule type="cellIs" dxfId="8949" priority="431" operator="between">
      <formula>42917</formula>
      <formula>43470</formula>
    </cfRule>
  </conditionalFormatting>
  <conditionalFormatting sqref="A3">
    <cfRule type="containsText" dxfId="8948" priority="430" operator="containsText" text="NeuMtgld">
      <formula>NOT(ISERROR(SEARCH("NeuMtgld",A3)))</formula>
    </cfRule>
  </conditionalFormatting>
  <conditionalFormatting sqref="A2:A9">
    <cfRule type="expression" dxfId="8947" priority="429">
      <formula>LEFT($B2,5)="NeuNr"</formula>
    </cfRule>
  </conditionalFormatting>
  <conditionalFormatting sqref="B2:B9">
    <cfRule type="expression" dxfId="8946" priority="428">
      <formula>LEFT($B2,5)="NeuNr"</formula>
    </cfRule>
  </conditionalFormatting>
  <conditionalFormatting sqref="H2:H9">
    <cfRule type="cellIs" dxfId="8945" priority="423" operator="between">
      <formula>43100</formula>
      <formula>43450</formula>
    </cfRule>
  </conditionalFormatting>
  <conditionalFormatting sqref="H2:H9">
    <cfRule type="cellIs" dxfId="8944" priority="421" operator="between">
      <formula>42917</formula>
      <formula>43470</formula>
    </cfRule>
  </conditionalFormatting>
  <conditionalFormatting sqref="A3">
    <cfRule type="containsText" dxfId="8943" priority="420" operator="containsText" text="NeuMtgld">
      <formula>NOT(ISERROR(SEARCH("NeuMtgld",A3)))</formula>
    </cfRule>
  </conditionalFormatting>
  <conditionalFormatting sqref="A2:A9">
    <cfRule type="expression" dxfId="8942" priority="419">
      <formula>LEFT($B2,5)="NeuNr"</formula>
    </cfRule>
  </conditionalFormatting>
  <conditionalFormatting sqref="B2:B9">
    <cfRule type="expression" dxfId="8941" priority="418">
      <formula>LEFT($B2,5)="NeuNr"</formula>
    </cfRule>
  </conditionalFormatting>
  <conditionalFormatting sqref="H2:H9">
    <cfRule type="cellIs" dxfId="8940" priority="413" operator="between">
      <formula>43100</formula>
      <formula>43450</formula>
    </cfRule>
  </conditionalFormatting>
  <conditionalFormatting sqref="H2:H9">
    <cfRule type="cellIs" dxfId="8939" priority="411" operator="between">
      <formula>42917</formula>
      <formula>43470</formula>
    </cfRule>
  </conditionalFormatting>
  <conditionalFormatting sqref="A3">
    <cfRule type="containsText" dxfId="8938" priority="410" operator="containsText" text="NeuMtgld">
      <formula>NOT(ISERROR(SEARCH("NeuMtgld",A3)))</formula>
    </cfRule>
  </conditionalFormatting>
  <conditionalFormatting sqref="A2:A9">
    <cfRule type="expression" dxfId="8937" priority="409">
      <formula>LEFT($B2,5)="NeuNr"</formula>
    </cfRule>
  </conditionalFormatting>
  <conditionalFormatting sqref="B2:B9">
    <cfRule type="expression" dxfId="8936" priority="408">
      <formula>LEFT($B2,5)="NeuNr"</formula>
    </cfRule>
  </conditionalFormatting>
  <conditionalFormatting sqref="H2:H9">
    <cfRule type="cellIs" dxfId="8935" priority="403" operator="between">
      <formula>43100</formula>
      <formula>43450</formula>
    </cfRule>
  </conditionalFormatting>
  <conditionalFormatting sqref="H2:H9">
    <cfRule type="cellIs" dxfId="8934" priority="401" operator="between">
      <formula>42917</formula>
      <formula>43470</formula>
    </cfRule>
  </conditionalFormatting>
  <conditionalFormatting sqref="A3">
    <cfRule type="containsText" dxfId="8933" priority="400" operator="containsText" text="NeuMtgld">
      <formula>NOT(ISERROR(SEARCH("NeuMtgld",A3)))</formula>
    </cfRule>
  </conditionalFormatting>
  <conditionalFormatting sqref="A2:A9">
    <cfRule type="expression" dxfId="8932" priority="399">
      <formula>LEFT($B2,5)="NeuNr"</formula>
    </cfRule>
  </conditionalFormatting>
  <conditionalFormatting sqref="B2:B9">
    <cfRule type="expression" dxfId="8931" priority="398">
      <formula>LEFT($B2,5)="NeuNr"</formula>
    </cfRule>
  </conditionalFormatting>
  <conditionalFormatting sqref="H2:H9">
    <cfRule type="cellIs" dxfId="8930" priority="393" operator="between">
      <formula>43100</formula>
      <formula>43450</formula>
    </cfRule>
  </conditionalFormatting>
  <conditionalFormatting sqref="H2:H9">
    <cfRule type="cellIs" dxfId="8929" priority="391" operator="between">
      <formula>42917</formula>
      <formula>43470</formula>
    </cfRule>
  </conditionalFormatting>
  <conditionalFormatting sqref="A3">
    <cfRule type="containsText" dxfId="8928" priority="390" operator="containsText" text="NeuMtgld">
      <formula>NOT(ISERROR(SEARCH("NeuMtgld",A3)))</formula>
    </cfRule>
  </conditionalFormatting>
  <conditionalFormatting sqref="A2:A9">
    <cfRule type="expression" dxfId="8927" priority="389">
      <formula>LEFT($B2,5)="NeuNr"</formula>
    </cfRule>
  </conditionalFormatting>
  <conditionalFormatting sqref="B2:B9">
    <cfRule type="expression" dxfId="8926" priority="388">
      <formula>LEFT($B2,5)="NeuNr"</formula>
    </cfRule>
  </conditionalFormatting>
  <conditionalFormatting sqref="H2:H9">
    <cfRule type="cellIs" dxfId="8925" priority="383" operator="between">
      <formula>43100</formula>
      <formula>43450</formula>
    </cfRule>
  </conditionalFormatting>
  <conditionalFormatting sqref="H2:H9">
    <cfRule type="cellIs" dxfId="8924" priority="381" operator="between">
      <formula>42917</formula>
      <formula>43470</formula>
    </cfRule>
  </conditionalFormatting>
  <conditionalFormatting sqref="A3">
    <cfRule type="containsText" dxfId="8923" priority="380" operator="containsText" text="NeuMtgld">
      <formula>NOT(ISERROR(SEARCH("NeuMtgld",A3)))</formula>
    </cfRule>
  </conditionalFormatting>
  <conditionalFormatting sqref="A2:A9">
    <cfRule type="expression" dxfId="8922" priority="379">
      <formula>LEFT($B2,5)="NeuNr"</formula>
    </cfRule>
  </conditionalFormatting>
  <conditionalFormatting sqref="B2:B9">
    <cfRule type="expression" dxfId="8921" priority="378">
      <formula>LEFT($B2,5)="NeuNr"</formula>
    </cfRule>
  </conditionalFormatting>
  <conditionalFormatting sqref="H2:H9">
    <cfRule type="cellIs" dxfId="8920" priority="373" operator="between">
      <formula>43100</formula>
      <formula>43450</formula>
    </cfRule>
  </conditionalFormatting>
  <conditionalFormatting sqref="H2:H9">
    <cfRule type="cellIs" dxfId="8919" priority="371" operator="between">
      <formula>42917</formula>
      <formula>43470</formula>
    </cfRule>
  </conditionalFormatting>
  <conditionalFormatting sqref="A3">
    <cfRule type="containsText" dxfId="8918" priority="370" operator="containsText" text="NeuMtgld">
      <formula>NOT(ISERROR(SEARCH("NeuMtgld",A3)))</formula>
    </cfRule>
  </conditionalFormatting>
  <conditionalFormatting sqref="A2:A9">
    <cfRule type="expression" dxfId="8917" priority="369">
      <formula>LEFT($B2,5)="NeuNr"</formula>
    </cfRule>
  </conditionalFormatting>
  <conditionalFormatting sqref="B2:B9">
    <cfRule type="expression" dxfId="8916" priority="368">
      <formula>LEFT($B2,5)="NeuNr"</formula>
    </cfRule>
  </conditionalFormatting>
  <conditionalFormatting sqref="H2:H9">
    <cfRule type="cellIs" dxfId="8915" priority="363" operator="between">
      <formula>43100</formula>
      <formula>43450</formula>
    </cfRule>
  </conditionalFormatting>
  <conditionalFormatting sqref="H2:H9">
    <cfRule type="cellIs" dxfId="8914" priority="361" operator="between">
      <formula>42917</formula>
      <formula>43470</formula>
    </cfRule>
  </conditionalFormatting>
  <conditionalFormatting sqref="A3">
    <cfRule type="containsText" dxfId="8913" priority="360" operator="containsText" text="NeuMtgld">
      <formula>NOT(ISERROR(SEARCH("NeuMtgld",A3)))</formula>
    </cfRule>
  </conditionalFormatting>
  <conditionalFormatting sqref="A2:A9">
    <cfRule type="expression" dxfId="8912" priority="359">
      <formula>LEFT($B2,5)="NeuNr"</formula>
    </cfRule>
  </conditionalFormatting>
  <conditionalFormatting sqref="B2:B9">
    <cfRule type="expression" dxfId="8911" priority="358">
      <formula>LEFT($B2,5)="NeuNr"</formula>
    </cfRule>
  </conditionalFormatting>
  <conditionalFormatting sqref="H2:H9">
    <cfRule type="cellIs" dxfId="8910" priority="353" operator="between">
      <formula>43100</formula>
      <formula>43450</formula>
    </cfRule>
  </conditionalFormatting>
  <conditionalFormatting sqref="H2:H9">
    <cfRule type="cellIs" dxfId="8909" priority="351" operator="between">
      <formula>42917</formula>
      <formula>43470</formula>
    </cfRule>
  </conditionalFormatting>
  <conditionalFormatting sqref="A3">
    <cfRule type="containsText" dxfId="8908" priority="350" operator="containsText" text="NeuMtgld">
      <formula>NOT(ISERROR(SEARCH("NeuMtgld",A3)))</formula>
    </cfRule>
  </conditionalFormatting>
  <conditionalFormatting sqref="A2:A9">
    <cfRule type="expression" dxfId="8907" priority="349">
      <formula>LEFT($B2,5)="NeuNr"</formula>
    </cfRule>
  </conditionalFormatting>
  <conditionalFormatting sqref="B2:B9">
    <cfRule type="expression" dxfId="8906" priority="348">
      <formula>LEFT($B2,5)="NeuNr"</formula>
    </cfRule>
  </conditionalFormatting>
  <conditionalFormatting sqref="H2:H9">
    <cfRule type="cellIs" dxfId="8905" priority="343" operator="between">
      <formula>43100</formula>
      <formula>43450</formula>
    </cfRule>
  </conditionalFormatting>
  <conditionalFormatting sqref="H2:H9">
    <cfRule type="cellIs" dxfId="8904" priority="341" operator="between">
      <formula>42917</formula>
      <formula>43470</formula>
    </cfRule>
  </conditionalFormatting>
  <conditionalFormatting sqref="A3">
    <cfRule type="containsText" dxfId="8903" priority="340" operator="containsText" text="NeuMtgld">
      <formula>NOT(ISERROR(SEARCH("NeuMtgld",A3)))</formula>
    </cfRule>
  </conditionalFormatting>
  <conditionalFormatting sqref="A2:A9">
    <cfRule type="expression" dxfId="8902" priority="339">
      <formula>LEFT($B2,5)="NeuNr"</formula>
    </cfRule>
  </conditionalFormatting>
  <conditionalFormatting sqref="B2:B9">
    <cfRule type="expression" dxfId="8901" priority="338">
      <formula>LEFT($B2,5)="NeuNr"</formula>
    </cfRule>
  </conditionalFormatting>
  <conditionalFormatting sqref="H2:H9">
    <cfRule type="cellIs" dxfId="8900" priority="333" operator="between">
      <formula>43100</formula>
      <formula>43450</formula>
    </cfRule>
  </conditionalFormatting>
  <conditionalFormatting sqref="H2:H9">
    <cfRule type="cellIs" dxfId="8899" priority="331" operator="between">
      <formula>42917</formula>
      <formula>43470</formula>
    </cfRule>
  </conditionalFormatting>
  <conditionalFormatting sqref="A3">
    <cfRule type="containsText" dxfId="8898" priority="330" operator="containsText" text="NeuMtgld">
      <formula>NOT(ISERROR(SEARCH("NeuMtgld",A3)))</formula>
    </cfRule>
  </conditionalFormatting>
  <conditionalFormatting sqref="A2:A9">
    <cfRule type="expression" dxfId="8897" priority="329">
      <formula>LEFT($B2,5)="NeuNr"</formula>
    </cfRule>
  </conditionalFormatting>
  <conditionalFormatting sqref="B2:B9">
    <cfRule type="expression" dxfId="8896" priority="328">
      <formula>LEFT($B2,5)="NeuNr"</formula>
    </cfRule>
  </conditionalFormatting>
  <conditionalFormatting sqref="H2:H9">
    <cfRule type="cellIs" dxfId="8895" priority="323" operator="between">
      <formula>43100</formula>
      <formula>43450</formula>
    </cfRule>
  </conditionalFormatting>
  <conditionalFormatting sqref="H2:H9">
    <cfRule type="cellIs" dxfId="8894" priority="321" operator="between">
      <formula>42917</formula>
      <formula>43470</formula>
    </cfRule>
  </conditionalFormatting>
  <conditionalFormatting sqref="A3">
    <cfRule type="containsText" dxfId="8893" priority="320" operator="containsText" text="NeuMtgld">
      <formula>NOT(ISERROR(SEARCH("NeuMtgld",A3)))</formula>
    </cfRule>
  </conditionalFormatting>
  <conditionalFormatting sqref="A2:A9">
    <cfRule type="expression" dxfId="8892" priority="319">
      <formula>LEFT($B2,5)="NeuNr"</formula>
    </cfRule>
  </conditionalFormatting>
  <conditionalFormatting sqref="B2:B9">
    <cfRule type="expression" dxfId="8891" priority="318">
      <formula>LEFT($B2,5)="NeuNr"</formula>
    </cfRule>
  </conditionalFormatting>
  <conditionalFormatting sqref="H2:H9">
    <cfRule type="cellIs" dxfId="8890" priority="313" operator="between">
      <formula>43100</formula>
      <formula>43450</formula>
    </cfRule>
  </conditionalFormatting>
  <conditionalFormatting sqref="H2:H9">
    <cfRule type="cellIs" dxfId="8889" priority="311" operator="between">
      <formula>42917</formula>
      <formula>43470</formula>
    </cfRule>
  </conditionalFormatting>
  <conditionalFormatting sqref="A3">
    <cfRule type="containsText" dxfId="8888" priority="310" operator="containsText" text="NeuMtgld">
      <formula>NOT(ISERROR(SEARCH("NeuMtgld",A3)))</formula>
    </cfRule>
  </conditionalFormatting>
  <conditionalFormatting sqref="A2:A9">
    <cfRule type="expression" dxfId="8887" priority="309">
      <formula>LEFT($B2,5)="NeuNr"</formula>
    </cfRule>
  </conditionalFormatting>
  <conditionalFormatting sqref="B2:B9">
    <cfRule type="expression" dxfId="8886" priority="308">
      <formula>LEFT($B2,5)="NeuNr"</formula>
    </cfRule>
  </conditionalFormatting>
  <conditionalFormatting sqref="H2:H9">
    <cfRule type="cellIs" dxfId="8885" priority="303" operator="between">
      <formula>43100</formula>
      <formula>43450</formula>
    </cfRule>
  </conditionalFormatting>
  <conditionalFormatting sqref="H2:H9">
    <cfRule type="cellIs" dxfId="8884" priority="301" operator="between">
      <formula>42917</formula>
      <formula>43470</formula>
    </cfRule>
  </conditionalFormatting>
  <conditionalFormatting sqref="A3">
    <cfRule type="containsText" dxfId="8883" priority="300" operator="containsText" text="NeuMtgld">
      <formula>NOT(ISERROR(SEARCH("NeuMtgld",A3)))</formula>
    </cfRule>
  </conditionalFormatting>
  <conditionalFormatting sqref="A2:A9">
    <cfRule type="expression" dxfId="8882" priority="299">
      <formula>LEFT($B2,5)="NeuNr"</formula>
    </cfRule>
  </conditionalFormatting>
  <conditionalFormatting sqref="B2:B9">
    <cfRule type="expression" dxfId="8881" priority="298">
      <formula>LEFT($B2,5)="NeuNr"</formula>
    </cfRule>
  </conditionalFormatting>
  <conditionalFormatting sqref="H2:H9">
    <cfRule type="cellIs" dxfId="8880" priority="293" operator="between">
      <formula>43100</formula>
      <formula>43450</formula>
    </cfRule>
  </conditionalFormatting>
  <conditionalFormatting sqref="H2:H9">
    <cfRule type="cellIs" dxfId="8879" priority="291" operator="between">
      <formula>42917</formula>
      <formula>43470</formula>
    </cfRule>
  </conditionalFormatting>
  <conditionalFormatting sqref="A3">
    <cfRule type="containsText" dxfId="8878" priority="290" operator="containsText" text="NeuMtgld">
      <formula>NOT(ISERROR(SEARCH("NeuMtgld",A3)))</formula>
    </cfRule>
  </conditionalFormatting>
  <conditionalFormatting sqref="A2:A9">
    <cfRule type="expression" dxfId="8877" priority="289">
      <formula>LEFT($B2,5)="NeuNr"</formula>
    </cfRule>
  </conditionalFormatting>
  <conditionalFormatting sqref="B2:B9">
    <cfRule type="expression" dxfId="8876" priority="288">
      <formula>LEFT($B2,5)="NeuNr"</formula>
    </cfRule>
  </conditionalFormatting>
  <conditionalFormatting sqref="H2:H9">
    <cfRule type="cellIs" dxfId="8875" priority="283" operator="between">
      <formula>43100</formula>
      <formula>43450</formula>
    </cfRule>
  </conditionalFormatting>
  <conditionalFormatting sqref="H2:H9">
    <cfRule type="cellIs" dxfId="8874" priority="281" operator="between">
      <formula>42917</formula>
      <formula>43470</formula>
    </cfRule>
  </conditionalFormatting>
  <conditionalFormatting sqref="A3">
    <cfRule type="containsText" dxfId="8873" priority="280" operator="containsText" text="NeuMtgld">
      <formula>NOT(ISERROR(SEARCH("NeuMtgld",A3)))</formula>
    </cfRule>
  </conditionalFormatting>
  <conditionalFormatting sqref="A2:A9">
    <cfRule type="expression" dxfId="8872" priority="279">
      <formula>LEFT($B2,5)="NeuNr"</formula>
    </cfRule>
  </conditionalFormatting>
  <conditionalFormatting sqref="B2:B9">
    <cfRule type="expression" dxfId="8871" priority="278">
      <formula>LEFT($B2,5)="NeuNr"</formula>
    </cfRule>
  </conditionalFormatting>
  <conditionalFormatting sqref="H2:H9">
    <cfRule type="cellIs" dxfId="8870" priority="273" operator="between">
      <formula>43100</formula>
      <formula>43450</formula>
    </cfRule>
  </conditionalFormatting>
  <conditionalFormatting sqref="H2:H9">
    <cfRule type="cellIs" dxfId="8869" priority="271" operator="between">
      <formula>42917</formula>
      <formula>43470</formula>
    </cfRule>
  </conditionalFormatting>
  <conditionalFormatting sqref="A3">
    <cfRule type="containsText" dxfId="8868" priority="270" operator="containsText" text="NeuMtgld">
      <formula>NOT(ISERROR(SEARCH("NeuMtgld",A3)))</formula>
    </cfRule>
  </conditionalFormatting>
  <conditionalFormatting sqref="A2:A9">
    <cfRule type="expression" dxfId="8867" priority="269">
      <formula>LEFT($B2,5)="NeuNr"</formula>
    </cfRule>
  </conditionalFormatting>
  <conditionalFormatting sqref="B2:B9">
    <cfRule type="expression" dxfId="8866" priority="268">
      <formula>LEFT($B2,5)="NeuNr"</formula>
    </cfRule>
  </conditionalFormatting>
  <conditionalFormatting sqref="H2:H9">
    <cfRule type="cellIs" dxfId="8865" priority="263" operator="between">
      <formula>43100</formula>
      <formula>43450</formula>
    </cfRule>
  </conditionalFormatting>
  <conditionalFormatting sqref="H2:H9">
    <cfRule type="cellIs" dxfId="8864" priority="261" operator="between">
      <formula>42917</formula>
      <formula>43470</formula>
    </cfRule>
  </conditionalFormatting>
  <conditionalFormatting sqref="A3">
    <cfRule type="containsText" dxfId="8863" priority="260" operator="containsText" text="NeuMtgld">
      <formula>NOT(ISERROR(SEARCH("NeuMtgld",A3)))</formula>
    </cfRule>
  </conditionalFormatting>
  <conditionalFormatting sqref="A2:A9">
    <cfRule type="expression" dxfId="8862" priority="259">
      <formula>LEFT($B2,5)="NeuNr"</formula>
    </cfRule>
  </conditionalFormatting>
  <conditionalFormatting sqref="B2:B9">
    <cfRule type="expression" dxfId="8861" priority="258">
      <formula>LEFT($B2,5)="NeuNr"</formula>
    </cfRule>
  </conditionalFormatting>
  <conditionalFormatting sqref="H2:H9">
    <cfRule type="cellIs" dxfId="8860" priority="253" operator="between">
      <formula>43100</formula>
      <formula>43450</formula>
    </cfRule>
  </conditionalFormatting>
  <conditionalFormatting sqref="H2:H9">
    <cfRule type="cellIs" dxfId="8859" priority="251" operator="between">
      <formula>42917</formula>
      <formula>43470</formula>
    </cfRule>
  </conditionalFormatting>
  <conditionalFormatting sqref="A3">
    <cfRule type="containsText" dxfId="8858" priority="250" operator="containsText" text="NeuMtgld">
      <formula>NOT(ISERROR(SEARCH("NeuMtgld",A3)))</formula>
    </cfRule>
  </conditionalFormatting>
  <conditionalFormatting sqref="A2:A9">
    <cfRule type="expression" dxfId="8857" priority="249">
      <formula>LEFT($B2,5)="NeuNr"</formula>
    </cfRule>
  </conditionalFormatting>
  <conditionalFormatting sqref="B2:B9">
    <cfRule type="expression" dxfId="8856" priority="248">
      <formula>LEFT($B2,5)="NeuNr"</formula>
    </cfRule>
  </conditionalFormatting>
  <conditionalFormatting sqref="H2:H9">
    <cfRule type="cellIs" dxfId="8855" priority="243" operator="between">
      <formula>43100</formula>
      <formula>43450</formula>
    </cfRule>
  </conditionalFormatting>
  <conditionalFormatting sqref="H2:H9">
    <cfRule type="cellIs" dxfId="8854" priority="241" operator="between">
      <formula>42917</formula>
      <formula>43470</formula>
    </cfRule>
  </conditionalFormatting>
  <conditionalFormatting sqref="A3">
    <cfRule type="containsText" dxfId="8853" priority="240" operator="containsText" text="NeuMtgld">
      <formula>NOT(ISERROR(SEARCH("NeuMtgld",A3)))</formula>
    </cfRule>
  </conditionalFormatting>
  <conditionalFormatting sqref="A2:A9">
    <cfRule type="expression" dxfId="8852" priority="239">
      <formula>LEFT($B2,5)="NeuNr"</formula>
    </cfRule>
  </conditionalFormatting>
  <conditionalFormatting sqref="B2:B9">
    <cfRule type="expression" dxfId="8851" priority="238">
      <formula>LEFT($B2,5)="NeuNr"</formula>
    </cfRule>
  </conditionalFormatting>
  <conditionalFormatting sqref="H2:H9">
    <cfRule type="cellIs" dxfId="8850" priority="233" operator="between">
      <formula>43100</formula>
      <formula>43450</formula>
    </cfRule>
  </conditionalFormatting>
  <conditionalFormatting sqref="H2:H9">
    <cfRule type="cellIs" dxfId="8849" priority="231" operator="between">
      <formula>42917</formula>
      <formula>43470</formula>
    </cfRule>
  </conditionalFormatting>
  <conditionalFormatting sqref="A3">
    <cfRule type="containsText" dxfId="8848" priority="230" operator="containsText" text="NeuMtgld">
      <formula>NOT(ISERROR(SEARCH("NeuMtgld",A3)))</formula>
    </cfRule>
  </conditionalFormatting>
  <conditionalFormatting sqref="A2:A9">
    <cfRule type="expression" dxfId="8847" priority="229">
      <formula>LEFT($B2,5)="NeuNr"</formula>
    </cfRule>
  </conditionalFormatting>
  <conditionalFormatting sqref="B2:B9">
    <cfRule type="expression" dxfId="8846" priority="228">
      <formula>LEFT($B2,5)="NeuNr"</formula>
    </cfRule>
  </conditionalFormatting>
  <conditionalFormatting sqref="H2:H9">
    <cfRule type="cellIs" dxfId="8845" priority="223" operator="between">
      <formula>43100</formula>
      <formula>43450</formula>
    </cfRule>
  </conditionalFormatting>
  <conditionalFormatting sqref="H2:H9">
    <cfRule type="cellIs" dxfId="8844" priority="221" operator="between">
      <formula>42917</formula>
      <formula>43470</formula>
    </cfRule>
  </conditionalFormatting>
  <conditionalFormatting sqref="A3">
    <cfRule type="containsText" dxfId="8843" priority="220" operator="containsText" text="NeuMtgld">
      <formula>NOT(ISERROR(SEARCH("NeuMtgld",A3)))</formula>
    </cfRule>
  </conditionalFormatting>
  <conditionalFormatting sqref="A2:A9">
    <cfRule type="expression" dxfId="8842" priority="219">
      <formula>LEFT($B2,5)="NeuNr"</formula>
    </cfRule>
  </conditionalFormatting>
  <conditionalFormatting sqref="B2:B9">
    <cfRule type="expression" dxfId="8841" priority="218">
      <formula>LEFT($B2,5)="NeuNr"</formula>
    </cfRule>
  </conditionalFormatting>
  <conditionalFormatting sqref="H2:H9">
    <cfRule type="cellIs" dxfId="8840" priority="213" operator="between">
      <formula>43100</formula>
      <formula>43450</formula>
    </cfRule>
  </conditionalFormatting>
  <conditionalFormatting sqref="H2:H9">
    <cfRule type="cellIs" dxfId="8839" priority="211" operator="between">
      <formula>42917</formula>
      <formula>43470</formula>
    </cfRule>
  </conditionalFormatting>
  <conditionalFormatting sqref="A3">
    <cfRule type="containsText" dxfId="8838" priority="210" operator="containsText" text="NeuMtgld">
      <formula>NOT(ISERROR(SEARCH("NeuMtgld",A3)))</formula>
    </cfRule>
  </conditionalFormatting>
  <conditionalFormatting sqref="A2:A9">
    <cfRule type="expression" dxfId="8837" priority="209">
      <formula>LEFT($B2,5)="NeuNr"</formula>
    </cfRule>
  </conditionalFormatting>
  <conditionalFormatting sqref="B2:B9">
    <cfRule type="expression" dxfId="8836" priority="208">
      <formula>LEFT($B2,5)="NeuNr"</formula>
    </cfRule>
  </conditionalFormatting>
  <conditionalFormatting sqref="H2:H9">
    <cfRule type="cellIs" dxfId="8835" priority="203" operator="between">
      <formula>43100</formula>
      <formula>43450</formula>
    </cfRule>
  </conditionalFormatting>
  <conditionalFormatting sqref="H2:H9">
    <cfRule type="cellIs" dxfId="8834" priority="201" operator="between">
      <formula>42917</formula>
      <formula>43470</formula>
    </cfRule>
  </conditionalFormatting>
  <conditionalFormatting sqref="A3">
    <cfRule type="containsText" dxfId="8833" priority="200" operator="containsText" text="NeuMtgld">
      <formula>NOT(ISERROR(SEARCH("NeuMtgld",A3)))</formula>
    </cfRule>
  </conditionalFormatting>
  <conditionalFormatting sqref="A2:A9">
    <cfRule type="expression" dxfId="8832" priority="199">
      <formula>LEFT($B2,5)="NeuNr"</formula>
    </cfRule>
  </conditionalFormatting>
  <conditionalFormatting sqref="B2:B9">
    <cfRule type="expression" dxfId="8831" priority="198">
      <formula>LEFT($B2,5)="NeuNr"</formula>
    </cfRule>
  </conditionalFormatting>
  <conditionalFormatting sqref="H2:H9">
    <cfRule type="cellIs" dxfId="8830" priority="193" operator="between">
      <formula>43100</formula>
      <formula>43450</formula>
    </cfRule>
  </conditionalFormatting>
  <conditionalFormatting sqref="H2:H9">
    <cfRule type="cellIs" dxfId="8829" priority="191" operator="between">
      <formula>42917</formula>
      <formula>43470</formula>
    </cfRule>
  </conditionalFormatting>
  <conditionalFormatting sqref="A3">
    <cfRule type="containsText" dxfId="8828" priority="190" operator="containsText" text="NeuMtgld">
      <formula>NOT(ISERROR(SEARCH("NeuMtgld",A3)))</formula>
    </cfRule>
  </conditionalFormatting>
  <conditionalFormatting sqref="A2:A9">
    <cfRule type="expression" dxfId="8827" priority="189">
      <formula>LEFT($B2,5)="NeuNr"</formula>
    </cfRule>
  </conditionalFormatting>
  <conditionalFormatting sqref="B2:B9">
    <cfRule type="expression" dxfId="8826" priority="188">
      <formula>LEFT($B2,5)="NeuNr"</formula>
    </cfRule>
  </conditionalFormatting>
  <conditionalFormatting sqref="H2:H9">
    <cfRule type="cellIs" dxfId="8825" priority="183" operator="between">
      <formula>43100</formula>
      <formula>43450</formula>
    </cfRule>
  </conditionalFormatting>
  <conditionalFormatting sqref="H2:H9">
    <cfRule type="cellIs" dxfId="8824" priority="181" operator="between">
      <formula>42917</formula>
      <formula>43470</formula>
    </cfRule>
  </conditionalFormatting>
  <conditionalFormatting sqref="A3">
    <cfRule type="containsText" dxfId="8823" priority="180" operator="containsText" text="NeuMtgld">
      <formula>NOT(ISERROR(SEARCH("NeuMtgld",A3)))</formula>
    </cfRule>
  </conditionalFormatting>
  <conditionalFormatting sqref="A2:A9">
    <cfRule type="expression" dxfId="8822" priority="179">
      <formula>LEFT($B2,5)="NeuNr"</formula>
    </cfRule>
  </conditionalFormatting>
  <conditionalFormatting sqref="B2:B9">
    <cfRule type="expression" dxfId="8821" priority="178">
      <formula>LEFT($B2,5)="NeuNr"</formula>
    </cfRule>
  </conditionalFormatting>
  <conditionalFormatting sqref="H2:H9">
    <cfRule type="cellIs" dxfId="8820" priority="173" operator="between">
      <formula>43100</formula>
      <formula>43450</formula>
    </cfRule>
  </conditionalFormatting>
  <conditionalFormatting sqref="H2:H9">
    <cfRule type="cellIs" dxfId="8819" priority="171" operator="between">
      <formula>42917</formula>
      <formula>43470</formula>
    </cfRule>
  </conditionalFormatting>
  <conditionalFormatting sqref="A3">
    <cfRule type="containsText" dxfId="8818" priority="170" operator="containsText" text="NeuMtgld">
      <formula>NOT(ISERROR(SEARCH("NeuMtgld",A3)))</formula>
    </cfRule>
  </conditionalFormatting>
  <conditionalFormatting sqref="A2:A9">
    <cfRule type="expression" dxfId="8817" priority="169">
      <formula>LEFT($B2,5)="NeuNr"</formula>
    </cfRule>
  </conditionalFormatting>
  <conditionalFormatting sqref="B2:B9">
    <cfRule type="expression" dxfId="8816" priority="168">
      <formula>LEFT($B2,5)="NeuNr"</formula>
    </cfRule>
  </conditionalFormatting>
  <conditionalFormatting sqref="H2:H9">
    <cfRule type="cellIs" dxfId="8815" priority="163" operator="between">
      <formula>43100</formula>
      <formula>43450</formula>
    </cfRule>
  </conditionalFormatting>
  <conditionalFormatting sqref="H2:H9">
    <cfRule type="cellIs" dxfId="8814" priority="161" operator="between">
      <formula>42917</formula>
      <formula>43470</formula>
    </cfRule>
  </conditionalFormatting>
  <conditionalFormatting sqref="A3">
    <cfRule type="containsText" dxfId="8813" priority="160" operator="containsText" text="NeuMtgld">
      <formula>NOT(ISERROR(SEARCH("NeuMtgld",A3)))</formula>
    </cfRule>
  </conditionalFormatting>
  <conditionalFormatting sqref="A2:A9">
    <cfRule type="expression" dxfId="8812" priority="159">
      <formula>LEFT($B2,5)="NeuNr"</formula>
    </cfRule>
  </conditionalFormatting>
  <conditionalFormatting sqref="B2:B9">
    <cfRule type="expression" dxfId="8811" priority="158">
      <formula>LEFT($B2,5)="NeuNr"</formula>
    </cfRule>
  </conditionalFormatting>
  <conditionalFormatting sqref="H2:H9">
    <cfRule type="cellIs" dxfId="8810" priority="153" operator="between">
      <formula>43100</formula>
      <formula>43450</formula>
    </cfRule>
  </conditionalFormatting>
  <conditionalFormatting sqref="H2:H9">
    <cfRule type="cellIs" dxfId="8809" priority="151" operator="between">
      <formula>42917</formula>
      <formula>43470</formula>
    </cfRule>
  </conditionalFormatting>
  <conditionalFormatting sqref="A3">
    <cfRule type="containsText" dxfId="8808" priority="150" operator="containsText" text="NeuMtgld">
      <formula>NOT(ISERROR(SEARCH("NeuMtgld",A3)))</formula>
    </cfRule>
  </conditionalFormatting>
  <conditionalFormatting sqref="A2:A9">
    <cfRule type="expression" dxfId="8807" priority="149">
      <formula>LEFT($B2,5)="NeuNr"</formula>
    </cfRule>
  </conditionalFormatting>
  <conditionalFormatting sqref="B2:B9">
    <cfRule type="expression" dxfId="8806" priority="148">
      <formula>LEFT($B2,5)="NeuNr"</formula>
    </cfRule>
  </conditionalFormatting>
  <conditionalFormatting sqref="H2:H9">
    <cfRule type="cellIs" dxfId="8805" priority="143" operator="between">
      <formula>43100</formula>
      <formula>43450</formula>
    </cfRule>
  </conditionalFormatting>
  <conditionalFormatting sqref="H2:H9">
    <cfRule type="cellIs" dxfId="8804" priority="141" operator="between">
      <formula>42917</formula>
      <formula>43470</formula>
    </cfRule>
  </conditionalFormatting>
  <conditionalFormatting sqref="A3">
    <cfRule type="containsText" dxfId="8803" priority="140" operator="containsText" text="NeuMtgld">
      <formula>NOT(ISERROR(SEARCH("NeuMtgld",A3)))</formula>
    </cfRule>
  </conditionalFormatting>
  <conditionalFormatting sqref="A2:A9">
    <cfRule type="expression" dxfId="8802" priority="139">
      <formula>LEFT($B2,5)="NeuNr"</formula>
    </cfRule>
  </conditionalFormatting>
  <conditionalFormatting sqref="B2:B9">
    <cfRule type="expression" dxfId="8801" priority="138">
      <formula>LEFT($B2,5)="NeuNr"</formula>
    </cfRule>
  </conditionalFormatting>
  <conditionalFormatting sqref="H2:H9">
    <cfRule type="cellIs" dxfId="8800" priority="133" operator="between">
      <formula>43100</formula>
      <formula>43450</formula>
    </cfRule>
  </conditionalFormatting>
  <conditionalFormatting sqref="H2:H9">
    <cfRule type="cellIs" dxfId="8799" priority="131" operator="between">
      <formula>42917</formula>
      <formula>43470</formula>
    </cfRule>
  </conditionalFormatting>
  <conditionalFormatting sqref="A3">
    <cfRule type="containsText" dxfId="8798" priority="130" operator="containsText" text="NeuMtgld">
      <formula>NOT(ISERROR(SEARCH("NeuMtgld",A3)))</formula>
    </cfRule>
  </conditionalFormatting>
  <conditionalFormatting sqref="A2:A9">
    <cfRule type="expression" dxfId="8797" priority="129">
      <formula>LEFT($B2,5)="NeuNr"</formula>
    </cfRule>
  </conditionalFormatting>
  <conditionalFormatting sqref="B2:B9">
    <cfRule type="expression" dxfId="8796" priority="128">
      <formula>LEFT($B2,5)="NeuNr"</formula>
    </cfRule>
  </conditionalFormatting>
  <conditionalFormatting sqref="H2:H9">
    <cfRule type="cellIs" dxfId="8795" priority="123" operator="between">
      <formula>43100</formula>
      <formula>43450</formula>
    </cfRule>
  </conditionalFormatting>
  <conditionalFormatting sqref="H2:H9">
    <cfRule type="cellIs" dxfId="8794" priority="121" operator="between">
      <formula>42917</formula>
      <formula>43470</formula>
    </cfRule>
  </conditionalFormatting>
  <conditionalFormatting sqref="A3">
    <cfRule type="containsText" dxfId="8793" priority="120" operator="containsText" text="NeuMtgld">
      <formula>NOT(ISERROR(SEARCH("NeuMtgld",A3)))</formula>
    </cfRule>
  </conditionalFormatting>
  <conditionalFormatting sqref="A2:A9">
    <cfRule type="expression" dxfId="8792" priority="119">
      <formula>LEFT($B2,5)="NeuNr"</formula>
    </cfRule>
  </conditionalFormatting>
  <conditionalFormatting sqref="B2:B9">
    <cfRule type="expression" dxfId="8791" priority="118">
      <formula>LEFT($B2,5)="NeuNr"</formula>
    </cfRule>
  </conditionalFormatting>
  <conditionalFormatting sqref="H2:H9">
    <cfRule type="cellIs" dxfId="8790" priority="113" operator="between">
      <formula>43100</formula>
      <formula>43450</formula>
    </cfRule>
  </conditionalFormatting>
  <conditionalFormatting sqref="H2:H9">
    <cfRule type="cellIs" dxfId="8789" priority="111" operator="between">
      <formula>42917</formula>
      <formula>43470</formula>
    </cfRule>
  </conditionalFormatting>
  <conditionalFormatting sqref="A3">
    <cfRule type="containsText" dxfId="8788" priority="110" operator="containsText" text="NeuMtgld">
      <formula>NOT(ISERROR(SEARCH("NeuMtgld",A3)))</formula>
    </cfRule>
  </conditionalFormatting>
  <conditionalFormatting sqref="A2:A9">
    <cfRule type="expression" dxfId="8787" priority="109">
      <formula>LEFT($B2,5)="NeuNr"</formula>
    </cfRule>
  </conditionalFormatting>
  <conditionalFormatting sqref="B2:B9">
    <cfRule type="expression" dxfId="8786" priority="108">
      <formula>LEFT($B2,5)="NeuNr"</formula>
    </cfRule>
  </conditionalFormatting>
  <conditionalFormatting sqref="H2:H9">
    <cfRule type="cellIs" dxfId="8785" priority="103" operator="between">
      <formula>43100</formula>
      <formula>43450</formula>
    </cfRule>
  </conditionalFormatting>
  <conditionalFormatting sqref="H2:H9">
    <cfRule type="cellIs" dxfId="8784" priority="101" operator="between">
      <formula>42917</formula>
      <formula>43470</formula>
    </cfRule>
  </conditionalFormatting>
  <conditionalFormatting sqref="A2 A6:A7">
    <cfRule type="containsText" dxfId="8783" priority="100" operator="containsText" text="NeuMtgld">
      <formula>NOT(ISERROR(SEARCH("NeuMtgld",A2)))</formula>
    </cfRule>
  </conditionalFormatting>
  <conditionalFormatting sqref="A2:A8">
    <cfRule type="expression" dxfId="8782" priority="99">
      <formula>LEFT($B2,5)="NeuNr"</formula>
    </cfRule>
  </conditionalFormatting>
  <conditionalFormatting sqref="B2:B8">
    <cfRule type="expression" dxfId="8781" priority="98">
      <formula>LEFT($B2,5)="NeuNr"</formula>
    </cfRule>
  </conditionalFormatting>
  <conditionalFormatting sqref="C6">
    <cfRule type="expression" dxfId="8780" priority="97">
      <formula>#REF!&gt;="a*"</formula>
    </cfRule>
  </conditionalFormatting>
  <conditionalFormatting sqref="C6">
    <cfRule type="expression" dxfId="8779" priority="96">
      <formula>#REF!&gt;="a*"</formula>
    </cfRule>
  </conditionalFormatting>
  <conditionalFormatting sqref="C7">
    <cfRule type="expression" dxfId="8778" priority="95">
      <formula>#REF!&gt;="a*"</formula>
    </cfRule>
  </conditionalFormatting>
  <conditionalFormatting sqref="C7">
    <cfRule type="expression" dxfId="8777" priority="94">
      <formula>$AB5&gt;="a*"</formula>
    </cfRule>
  </conditionalFormatting>
  <conditionalFormatting sqref="H2:H8">
    <cfRule type="cellIs" dxfId="8776" priority="93" operator="between">
      <formula>43100</formula>
      <formula>43450</formula>
    </cfRule>
  </conditionalFormatting>
  <conditionalFormatting sqref="H2:H8">
    <cfRule type="cellIs" dxfId="8775" priority="92" operator="between">
      <formula>42917</formula>
      <formula>43470</formula>
    </cfRule>
  </conditionalFormatting>
  <conditionalFormatting sqref="H7">
    <cfRule type="cellIs" dxfId="8774" priority="91" operator="equal">
      <formula>43100</formula>
    </cfRule>
  </conditionalFormatting>
  <conditionalFormatting sqref="A3">
    <cfRule type="containsText" dxfId="8773" priority="90" operator="containsText" text="NeuMtgld">
      <formula>NOT(ISERROR(SEARCH("NeuMtgld",A3)))</formula>
    </cfRule>
  </conditionalFormatting>
  <conditionalFormatting sqref="A2:A9">
    <cfRule type="expression" dxfId="8772" priority="89">
      <formula>LEFT($B2,5)="NeuNr"</formula>
    </cfRule>
  </conditionalFormatting>
  <conditionalFormatting sqref="B2:B9">
    <cfRule type="expression" dxfId="8771" priority="88">
      <formula>LEFT($B2,5)="NeuNr"</formula>
    </cfRule>
  </conditionalFormatting>
  <conditionalFormatting sqref="H2:H9">
    <cfRule type="cellIs" dxfId="8770" priority="83" operator="between">
      <formula>43100</formula>
      <formula>43450</formula>
    </cfRule>
  </conditionalFormatting>
  <conditionalFormatting sqref="H2:H9">
    <cfRule type="cellIs" dxfId="8769" priority="81" operator="between">
      <formula>42917</formula>
      <formula>43470</formula>
    </cfRule>
  </conditionalFormatting>
  <conditionalFormatting sqref="A3">
    <cfRule type="containsText" dxfId="8768" priority="80" operator="containsText" text="NeuMtgld">
      <formula>NOT(ISERROR(SEARCH("NeuMtgld",A3)))</formula>
    </cfRule>
  </conditionalFormatting>
  <conditionalFormatting sqref="A2:A9">
    <cfRule type="expression" dxfId="8767" priority="79">
      <formula>LEFT($B2,5)="NeuNr"</formula>
    </cfRule>
  </conditionalFormatting>
  <conditionalFormatting sqref="B2:B9">
    <cfRule type="expression" dxfId="8766" priority="78">
      <formula>LEFT($B2,5)="NeuNr"</formula>
    </cfRule>
  </conditionalFormatting>
  <conditionalFormatting sqref="H2:H9">
    <cfRule type="cellIs" dxfId="8765" priority="73" operator="between">
      <formula>43100</formula>
      <formula>43450</formula>
    </cfRule>
  </conditionalFormatting>
  <conditionalFormatting sqref="H2:H9">
    <cfRule type="cellIs" dxfId="8764" priority="71" operator="between">
      <formula>42917</formula>
      <formula>43470</formula>
    </cfRule>
  </conditionalFormatting>
  <conditionalFormatting sqref="A3">
    <cfRule type="containsText" dxfId="8763" priority="70" operator="containsText" text="NeuMtgld">
      <formula>NOT(ISERROR(SEARCH("NeuMtgld",A3)))</formula>
    </cfRule>
  </conditionalFormatting>
  <conditionalFormatting sqref="A2:A9">
    <cfRule type="expression" dxfId="8762" priority="69">
      <formula>LEFT($B2,5)="NeuNr"</formula>
    </cfRule>
  </conditionalFormatting>
  <conditionalFormatting sqref="B2:B9">
    <cfRule type="expression" dxfId="8761" priority="68">
      <formula>LEFT($B2,5)="NeuNr"</formula>
    </cfRule>
  </conditionalFormatting>
  <conditionalFormatting sqref="H2:H9">
    <cfRule type="cellIs" dxfId="8760" priority="63" operator="between">
      <formula>43100</formula>
      <formula>43450</formula>
    </cfRule>
  </conditionalFormatting>
  <conditionalFormatting sqref="H2:H9">
    <cfRule type="cellIs" dxfId="8759" priority="61" operator="between">
      <formula>42917</formula>
      <formula>43470</formula>
    </cfRule>
  </conditionalFormatting>
  <conditionalFormatting sqref="A3">
    <cfRule type="containsText" dxfId="8758" priority="60" operator="containsText" text="NeuMtgld">
      <formula>NOT(ISERROR(SEARCH("NeuMtgld",A3)))</formula>
    </cfRule>
  </conditionalFormatting>
  <conditionalFormatting sqref="A2:A9">
    <cfRule type="expression" dxfId="8757" priority="59">
      <formula>LEFT($B2,5)="NeuNr"</formula>
    </cfRule>
  </conditionalFormatting>
  <conditionalFormatting sqref="B2:B9">
    <cfRule type="expression" dxfId="8756" priority="58">
      <formula>LEFT($B2,5)="NeuNr"</formula>
    </cfRule>
  </conditionalFormatting>
  <conditionalFormatting sqref="H2:H9">
    <cfRule type="cellIs" dxfId="8755" priority="53" operator="between">
      <formula>43100</formula>
      <formula>43450</formula>
    </cfRule>
  </conditionalFormatting>
  <conditionalFormatting sqref="H2:H9">
    <cfRule type="cellIs" dxfId="8754" priority="51" operator="between">
      <formula>42917</formula>
      <formula>43470</formula>
    </cfRule>
  </conditionalFormatting>
  <conditionalFormatting sqref="A3">
    <cfRule type="containsText" dxfId="8753" priority="50" operator="containsText" text="NeuMtgld">
      <formula>NOT(ISERROR(SEARCH("NeuMtgld",A3)))</formula>
    </cfRule>
  </conditionalFormatting>
  <conditionalFormatting sqref="A2:A9">
    <cfRule type="expression" dxfId="8752" priority="49">
      <formula>LEFT($B2,5)="NeuNr"</formula>
    </cfRule>
  </conditionalFormatting>
  <conditionalFormatting sqref="B2:B9">
    <cfRule type="expression" dxfId="8751" priority="48">
      <formula>LEFT($B2,5)="NeuNr"</formula>
    </cfRule>
  </conditionalFormatting>
  <conditionalFormatting sqref="H2:H9">
    <cfRule type="cellIs" dxfId="8750" priority="43" operator="between">
      <formula>43100</formula>
      <formula>43450</formula>
    </cfRule>
  </conditionalFormatting>
  <conditionalFormatting sqref="H2:H9">
    <cfRule type="cellIs" dxfId="8749" priority="41" operator="between">
      <formula>42917</formula>
      <formula>43470</formula>
    </cfRule>
  </conditionalFormatting>
  <conditionalFormatting sqref="A3">
    <cfRule type="containsText" dxfId="8748" priority="40" operator="containsText" text="NeuMtgld">
      <formula>NOT(ISERROR(SEARCH("NeuMtgld",A3)))</formula>
    </cfRule>
  </conditionalFormatting>
  <conditionalFormatting sqref="A2:A9">
    <cfRule type="expression" dxfId="8747" priority="39">
      <formula>LEFT($B2,5)="NeuNr"</formula>
    </cfRule>
  </conditionalFormatting>
  <conditionalFormatting sqref="B2:B9">
    <cfRule type="expression" dxfId="8746" priority="38">
      <formula>LEFT($B2,5)="NeuNr"</formula>
    </cfRule>
  </conditionalFormatting>
  <conditionalFormatting sqref="H2:H9">
    <cfRule type="cellIs" dxfId="8745" priority="33" operator="between">
      <formula>43100</formula>
      <formula>43450</formula>
    </cfRule>
  </conditionalFormatting>
  <conditionalFormatting sqref="H2:H9">
    <cfRule type="cellIs" dxfId="8744" priority="31" operator="between">
      <formula>42917</formula>
      <formula>43470</formula>
    </cfRule>
  </conditionalFormatting>
  <conditionalFormatting sqref="A2:A9">
    <cfRule type="expression" dxfId="8743" priority="30">
      <formula>LEFT($B2,5)="NeuNr"</formula>
    </cfRule>
  </conditionalFormatting>
  <conditionalFormatting sqref="A7:A8">
    <cfRule type="containsText" dxfId="8742" priority="29" operator="containsText" text="NeuMtgld">
      <formula>NOT(ISERROR(SEARCH("NeuMtgld",A7)))</formula>
    </cfRule>
  </conditionalFormatting>
  <conditionalFormatting sqref="B2:B9">
    <cfRule type="expression" dxfId="8741" priority="28">
      <formula>LEFT($B2,5)="NeuNr"</formula>
    </cfRule>
  </conditionalFormatting>
  <conditionalFormatting sqref="C7">
    <cfRule type="expression" dxfId="8740" priority="27">
      <formula>#REF!&gt;="a*"</formula>
    </cfRule>
  </conditionalFormatting>
  <conditionalFormatting sqref="C7">
    <cfRule type="expression" dxfId="8739" priority="26">
      <formula>#REF!&gt;="a*"</formula>
    </cfRule>
  </conditionalFormatting>
  <conditionalFormatting sqref="C8">
    <cfRule type="expression" dxfId="8738" priority="25">
      <formula>#REF!&gt;="a*"</formula>
    </cfRule>
  </conditionalFormatting>
  <conditionalFormatting sqref="C8">
    <cfRule type="expression" dxfId="8737" priority="24">
      <formula>$AB6&gt;="a*"</formula>
    </cfRule>
  </conditionalFormatting>
  <conditionalFormatting sqref="H2:H9">
    <cfRule type="cellIs" dxfId="8736" priority="23" operator="between">
      <formula>43100</formula>
      <formula>43450</formula>
    </cfRule>
  </conditionalFormatting>
  <conditionalFormatting sqref="H2:H9">
    <cfRule type="cellIs" dxfId="8735" priority="22" operator="between">
      <formula>42917</formula>
      <formula>43470</formula>
    </cfRule>
  </conditionalFormatting>
  <conditionalFormatting sqref="H8">
    <cfRule type="cellIs" dxfId="8734" priority="21" operator="equal">
      <formula>43100</formula>
    </cfRule>
  </conditionalFormatting>
  <conditionalFormatting sqref="A10:A11 A3">
    <cfRule type="containsText" dxfId="8733" priority="20" operator="containsText" text="NeuMtgld">
      <formula>NOT(ISERROR(SEARCH("NeuMtgld",A3)))</formula>
    </cfRule>
  </conditionalFormatting>
  <conditionalFormatting sqref="A2:A13">
    <cfRule type="expression" dxfId="8732" priority="19">
      <formula>LEFT($B2,5)="NeuNr"</formula>
    </cfRule>
  </conditionalFormatting>
  <conditionalFormatting sqref="B2:B13">
    <cfRule type="expression" dxfId="8731" priority="18">
      <formula>LEFT($B2,5)="NeuNr"</formula>
    </cfRule>
  </conditionalFormatting>
  <conditionalFormatting sqref="C10">
    <cfRule type="expression" dxfId="8730" priority="17">
      <formula>#REF!&gt;="a*"</formula>
    </cfRule>
  </conditionalFormatting>
  <conditionalFormatting sqref="C10">
    <cfRule type="expression" dxfId="8729" priority="16">
      <formula>#REF!&gt;="a*"</formula>
    </cfRule>
  </conditionalFormatting>
  <conditionalFormatting sqref="C11">
    <cfRule type="expression" dxfId="8728" priority="15">
      <formula>#REF!&gt;="a*"</formula>
    </cfRule>
  </conditionalFormatting>
  <conditionalFormatting sqref="C11">
    <cfRule type="expression" dxfId="8727" priority="14">
      <formula>$AB9&gt;="a*"</formula>
    </cfRule>
  </conditionalFormatting>
  <conditionalFormatting sqref="H2:H13">
    <cfRule type="cellIs" dxfId="8726" priority="13" operator="between">
      <formula>43100</formula>
      <formula>43450</formula>
    </cfRule>
  </conditionalFormatting>
  <conditionalFormatting sqref="H11">
    <cfRule type="cellIs" dxfId="8725" priority="12" operator="equal">
      <formula>43100</formula>
    </cfRule>
  </conditionalFormatting>
  <conditionalFormatting sqref="H2:H13">
    <cfRule type="cellIs" dxfId="8724" priority="11" operator="between">
      <formula>42917</formula>
      <formula>43470</formula>
    </cfRule>
  </conditionalFormatting>
  <conditionalFormatting sqref="A10:A11 A3">
    <cfRule type="containsText" dxfId="45" priority="10" operator="containsText" text="NeuMtgld">
      <formula>NOT(ISERROR(SEARCH("NeuMtgld",A3)))</formula>
    </cfRule>
  </conditionalFormatting>
  <conditionalFormatting sqref="A2:A13">
    <cfRule type="expression" dxfId="44" priority="9">
      <formula>LEFT($B2,5)="NeuNr"</formula>
    </cfRule>
  </conditionalFormatting>
  <conditionalFormatting sqref="B2:B13">
    <cfRule type="expression" dxfId="43" priority="8">
      <formula>LEFT($B2,5)="NeuNr"</formula>
    </cfRule>
  </conditionalFormatting>
  <conditionalFormatting sqref="C10">
    <cfRule type="expression" dxfId="42" priority="7">
      <formula>#REF!&gt;="a*"</formula>
    </cfRule>
  </conditionalFormatting>
  <conditionalFormatting sqref="C10">
    <cfRule type="expression" dxfId="41" priority="6">
      <formula>#REF!&gt;="a*"</formula>
    </cfRule>
  </conditionalFormatting>
  <conditionalFormatting sqref="C11">
    <cfRule type="expression" dxfId="40" priority="5">
      <formula>#REF!&gt;="a*"</formula>
    </cfRule>
  </conditionalFormatting>
  <conditionalFormatting sqref="C11">
    <cfRule type="expression" dxfId="39" priority="4">
      <formula>$AB9&gt;="a*"</formula>
    </cfRule>
  </conditionalFormatting>
  <conditionalFormatting sqref="H2:H13">
    <cfRule type="cellIs" dxfId="38" priority="3" operator="between">
      <formula>43100</formula>
      <formula>43450</formula>
    </cfRule>
  </conditionalFormatting>
  <conditionalFormatting sqref="H11">
    <cfRule type="cellIs" dxfId="37" priority="2" operator="equal">
      <formula>43100</formula>
    </cfRule>
  </conditionalFormatting>
  <conditionalFormatting sqref="H2:H13">
    <cfRule type="cellIs" dxfId="36" priority="1" operator="between">
      <formula>42917</formula>
      <formula>43470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Telefon">
    <tabColor rgb="FF00B050"/>
  </sheetPr>
  <dimension ref="A1:F230"/>
  <sheetViews>
    <sheetView workbookViewId="0">
      <pane ySplit="1" topLeftCell="A2" activePane="bottomLeft" state="frozen"/>
      <selection activeCell="C29" activeCellId="1" sqref="A1 C29"/>
      <selection pane="bottomLeft" activeCell="C29" activeCellId="1" sqref="A1 C29"/>
    </sheetView>
  </sheetViews>
  <sheetFormatPr baseColWidth="10" defaultColWidth="11.5703125" defaultRowHeight="20.100000000000001" customHeight="1"/>
  <cols>
    <col min="1" max="1" width="19.140625" style="294" bestFit="1" customWidth="1"/>
    <col min="2" max="2" width="17.140625" style="295" bestFit="1" customWidth="1"/>
    <col min="3" max="3" width="22.28515625" style="231" bestFit="1" customWidth="1"/>
    <col min="4" max="4" width="21.140625" style="297" bestFit="1" customWidth="1"/>
    <col min="5" max="5" width="9.42578125" style="210" bestFit="1" customWidth="1"/>
    <col min="6" max="6" width="11.5703125" style="2"/>
    <col min="7" max="254" width="11.5703125" style="1"/>
    <col min="255" max="255" width="16.5703125" style="1" bestFit="1" customWidth="1"/>
    <col min="256" max="256" width="19.140625" style="1" bestFit="1" customWidth="1"/>
    <col min="257" max="257" width="24.7109375" style="1" bestFit="1" customWidth="1"/>
    <col min="258" max="258" width="7.7109375" style="1" bestFit="1" customWidth="1"/>
    <col min="259" max="259" width="16.140625" style="1" bestFit="1" customWidth="1"/>
    <col min="260" max="260" width="20.7109375" style="1" bestFit="1" customWidth="1"/>
    <col min="261" max="510" width="11.5703125" style="1"/>
    <col min="511" max="511" width="16.5703125" style="1" bestFit="1" customWidth="1"/>
    <col min="512" max="512" width="19.140625" style="1" bestFit="1" customWidth="1"/>
    <col min="513" max="513" width="24.7109375" style="1" bestFit="1" customWidth="1"/>
    <col min="514" max="514" width="7.7109375" style="1" bestFit="1" customWidth="1"/>
    <col min="515" max="515" width="16.140625" style="1" bestFit="1" customWidth="1"/>
    <col min="516" max="516" width="20.7109375" style="1" bestFit="1" customWidth="1"/>
    <col min="517" max="766" width="11.5703125" style="1"/>
    <col min="767" max="767" width="16.5703125" style="1" bestFit="1" customWidth="1"/>
    <col min="768" max="768" width="19.140625" style="1" bestFit="1" customWidth="1"/>
    <col min="769" max="769" width="24.7109375" style="1" bestFit="1" customWidth="1"/>
    <col min="770" max="770" width="7.7109375" style="1" bestFit="1" customWidth="1"/>
    <col min="771" max="771" width="16.140625" style="1" bestFit="1" customWidth="1"/>
    <col min="772" max="772" width="20.7109375" style="1" bestFit="1" customWidth="1"/>
    <col min="773" max="1022" width="11.5703125" style="1"/>
    <col min="1023" max="1023" width="16.5703125" style="1" bestFit="1" customWidth="1"/>
    <col min="1024" max="1024" width="19.140625" style="1" bestFit="1" customWidth="1"/>
    <col min="1025" max="1025" width="24.7109375" style="1" bestFit="1" customWidth="1"/>
    <col min="1026" max="1026" width="7.7109375" style="1" bestFit="1" customWidth="1"/>
    <col min="1027" max="1027" width="16.140625" style="1" bestFit="1" customWidth="1"/>
    <col min="1028" max="1028" width="20.7109375" style="1" bestFit="1" customWidth="1"/>
    <col min="1029" max="1278" width="11.5703125" style="1"/>
    <col min="1279" max="1279" width="16.5703125" style="1" bestFit="1" customWidth="1"/>
    <col min="1280" max="1280" width="19.140625" style="1" bestFit="1" customWidth="1"/>
    <col min="1281" max="1281" width="24.7109375" style="1" bestFit="1" customWidth="1"/>
    <col min="1282" max="1282" width="7.7109375" style="1" bestFit="1" customWidth="1"/>
    <col min="1283" max="1283" width="16.140625" style="1" bestFit="1" customWidth="1"/>
    <col min="1284" max="1284" width="20.7109375" style="1" bestFit="1" customWidth="1"/>
    <col min="1285" max="1534" width="11.5703125" style="1"/>
    <col min="1535" max="1535" width="16.5703125" style="1" bestFit="1" customWidth="1"/>
    <col min="1536" max="1536" width="19.140625" style="1" bestFit="1" customWidth="1"/>
    <col min="1537" max="1537" width="24.7109375" style="1" bestFit="1" customWidth="1"/>
    <col min="1538" max="1538" width="7.7109375" style="1" bestFit="1" customWidth="1"/>
    <col min="1539" max="1539" width="16.140625" style="1" bestFit="1" customWidth="1"/>
    <col min="1540" max="1540" width="20.7109375" style="1" bestFit="1" customWidth="1"/>
    <col min="1541" max="1790" width="11.5703125" style="1"/>
    <col min="1791" max="1791" width="16.5703125" style="1" bestFit="1" customWidth="1"/>
    <col min="1792" max="1792" width="19.140625" style="1" bestFit="1" customWidth="1"/>
    <col min="1793" max="1793" width="24.7109375" style="1" bestFit="1" customWidth="1"/>
    <col min="1794" max="1794" width="7.7109375" style="1" bestFit="1" customWidth="1"/>
    <col min="1795" max="1795" width="16.140625" style="1" bestFit="1" customWidth="1"/>
    <col min="1796" max="1796" width="20.7109375" style="1" bestFit="1" customWidth="1"/>
    <col min="1797" max="2046" width="11.5703125" style="1"/>
    <col min="2047" max="2047" width="16.5703125" style="1" bestFit="1" customWidth="1"/>
    <col min="2048" max="2048" width="19.140625" style="1" bestFit="1" customWidth="1"/>
    <col min="2049" max="2049" width="24.7109375" style="1" bestFit="1" customWidth="1"/>
    <col min="2050" max="2050" width="7.7109375" style="1" bestFit="1" customWidth="1"/>
    <col min="2051" max="2051" width="16.140625" style="1" bestFit="1" customWidth="1"/>
    <col min="2052" max="2052" width="20.7109375" style="1" bestFit="1" customWidth="1"/>
    <col min="2053" max="2302" width="11.5703125" style="1"/>
    <col min="2303" max="2303" width="16.5703125" style="1" bestFit="1" customWidth="1"/>
    <col min="2304" max="2304" width="19.140625" style="1" bestFit="1" customWidth="1"/>
    <col min="2305" max="2305" width="24.7109375" style="1" bestFit="1" customWidth="1"/>
    <col min="2306" max="2306" width="7.7109375" style="1" bestFit="1" customWidth="1"/>
    <col min="2307" max="2307" width="16.140625" style="1" bestFit="1" customWidth="1"/>
    <col min="2308" max="2308" width="20.7109375" style="1" bestFit="1" customWidth="1"/>
    <col min="2309" max="2558" width="11.5703125" style="1"/>
    <col min="2559" max="2559" width="16.5703125" style="1" bestFit="1" customWidth="1"/>
    <col min="2560" max="2560" width="19.140625" style="1" bestFit="1" customWidth="1"/>
    <col min="2561" max="2561" width="24.7109375" style="1" bestFit="1" customWidth="1"/>
    <col min="2562" max="2562" width="7.7109375" style="1" bestFit="1" customWidth="1"/>
    <col min="2563" max="2563" width="16.140625" style="1" bestFit="1" customWidth="1"/>
    <col min="2564" max="2564" width="20.7109375" style="1" bestFit="1" customWidth="1"/>
    <col min="2565" max="2814" width="11.5703125" style="1"/>
    <col min="2815" max="2815" width="16.5703125" style="1" bestFit="1" customWidth="1"/>
    <col min="2816" max="2816" width="19.140625" style="1" bestFit="1" customWidth="1"/>
    <col min="2817" max="2817" width="24.7109375" style="1" bestFit="1" customWidth="1"/>
    <col min="2818" max="2818" width="7.7109375" style="1" bestFit="1" customWidth="1"/>
    <col min="2819" max="2819" width="16.140625" style="1" bestFit="1" customWidth="1"/>
    <col min="2820" max="2820" width="20.7109375" style="1" bestFit="1" customWidth="1"/>
    <col min="2821" max="3070" width="11.5703125" style="1"/>
    <col min="3071" max="3071" width="16.5703125" style="1" bestFit="1" customWidth="1"/>
    <col min="3072" max="3072" width="19.140625" style="1" bestFit="1" customWidth="1"/>
    <col min="3073" max="3073" width="24.7109375" style="1" bestFit="1" customWidth="1"/>
    <col min="3074" max="3074" width="7.7109375" style="1" bestFit="1" customWidth="1"/>
    <col min="3075" max="3075" width="16.140625" style="1" bestFit="1" customWidth="1"/>
    <col min="3076" max="3076" width="20.7109375" style="1" bestFit="1" customWidth="1"/>
    <col min="3077" max="3326" width="11.5703125" style="1"/>
    <col min="3327" max="3327" width="16.5703125" style="1" bestFit="1" customWidth="1"/>
    <col min="3328" max="3328" width="19.140625" style="1" bestFit="1" customWidth="1"/>
    <col min="3329" max="3329" width="24.7109375" style="1" bestFit="1" customWidth="1"/>
    <col min="3330" max="3330" width="7.7109375" style="1" bestFit="1" customWidth="1"/>
    <col min="3331" max="3331" width="16.140625" style="1" bestFit="1" customWidth="1"/>
    <col min="3332" max="3332" width="20.7109375" style="1" bestFit="1" customWidth="1"/>
    <col min="3333" max="3582" width="11.5703125" style="1"/>
    <col min="3583" max="3583" width="16.5703125" style="1" bestFit="1" customWidth="1"/>
    <col min="3584" max="3584" width="19.140625" style="1" bestFit="1" customWidth="1"/>
    <col min="3585" max="3585" width="24.7109375" style="1" bestFit="1" customWidth="1"/>
    <col min="3586" max="3586" width="7.7109375" style="1" bestFit="1" customWidth="1"/>
    <col min="3587" max="3587" width="16.140625" style="1" bestFit="1" customWidth="1"/>
    <col min="3588" max="3588" width="20.7109375" style="1" bestFit="1" customWidth="1"/>
    <col min="3589" max="3838" width="11.5703125" style="1"/>
    <col min="3839" max="3839" width="16.5703125" style="1" bestFit="1" customWidth="1"/>
    <col min="3840" max="3840" width="19.140625" style="1" bestFit="1" customWidth="1"/>
    <col min="3841" max="3841" width="24.7109375" style="1" bestFit="1" customWidth="1"/>
    <col min="3842" max="3842" width="7.7109375" style="1" bestFit="1" customWidth="1"/>
    <col min="3843" max="3843" width="16.140625" style="1" bestFit="1" customWidth="1"/>
    <col min="3844" max="3844" width="20.7109375" style="1" bestFit="1" customWidth="1"/>
    <col min="3845" max="4094" width="11.5703125" style="1"/>
    <col min="4095" max="4095" width="16.5703125" style="1" bestFit="1" customWidth="1"/>
    <col min="4096" max="4096" width="19.140625" style="1" bestFit="1" customWidth="1"/>
    <col min="4097" max="4097" width="24.7109375" style="1" bestFit="1" customWidth="1"/>
    <col min="4098" max="4098" width="7.7109375" style="1" bestFit="1" customWidth="1"/>
    <col min="4099" max="4099" width="16.140625" style="1" bestFit="1" customWidth="1"/>
    <col min="4100" max="4100" width="20.7109375" style="1" bestFit="1" customWidth="1"/>
    <col min="4101" max="4350" width="11.5703125" style="1"/>
    <col min="4351" max="4351" width="16.5703125" style="1" bestFit="1" customWidth="1"/>
    <col min="4352" max="4352" width="19.140625" style="1" bestFit="1" customWidth="1"/>
    <col min="4353" max="4353" width="24.7109375" style="1" bestFit="1" customWidth="1"/>
    <col min="4354" max="4354" width="7.7109375" style="1" bestFit="1" customWidth="1"/>
    <col min="4355" max="4355" width="16.140625" style="1" bestFit="1" customWidth="1"/>
    <col min="4356" max="4356" width="20.7109375" style="1" bestFit="1" customWidth="1"/>
    <col min="4357" max="4606" width="11.5703125" style="1"/>
    <col min="4607" max="4607" width="16.5703125" style="1" bestFit="1" customWidth="1"/>
    <col min="4608" max="4608" width="19.140625" style="1" bestFit="1" customWidth="1"/>
    <col min="4609" max="4609" width="24.7109375" style="1" bestFit="1" customWidth="1"/>
    <col min="4610" max="4610" width="7.7109375" style="1" bestFit="1" customWidth="1"/>
    <col min="4611" max="4611" width="16.140625" style="1" bestFit="1" customWidth="1"/>
    <col min="4612" max="4612" width="20.7109375" style="1" bestFit="1" customWidth="1"/>
    <col min="4613" max="4862" width="11.5703125" style="1"/>
    <col min="4863" max="4863" width="16.5703125" style="1" bestFit="1" customWidth="1"/>
    <col min="4864" max="4864" width="19.140625" style="1" bestFit="1" customWidth="1"/>
    <col min="4865" max="4865" width="24.7109375" style="1" bestFit="1" customWidth="1"/>
    <col min="4866" max="4866" width="7.7109375" style="1" bestFit="1" customWidth="1"/>
    <col min="4867" max="4867" width="16.140625" style="1" bestFit="1" customWidth="1"/>
    <col min="4868" max="4868" width="20.7109375" style="1" bestFit="1" customWidth="1"/>
    <col min="4869" max="5118" width="11.5703125" style="1"/>
    <col min="5119" max="5119" width="16.5703125" style="1" bestFit="1" customWidth="1"/>
    <col min="5120" max="5120" width="19.140625" style="1" bestFit="1" customWidth="1"/>
    <col min="5121" max="5121" width="24.7109375" style="1" bestFit="1" customWidth="1"/>
    <col min="5122" max="5122" width="7.7109375" style="1" bestFit="1" customWidth="1"/>
    <col min="5123" max="5123" width="16.140625" style="1" bestFit="1" customWidth="1"/>
    <col min="5124" max="5124" width="20.7109375" style="1" bestFit="1" customWidth="1"/>
    <col min="5125" max="5374" width="11.5703125" style="1"/>
    <col min="5375" max="5375" width="16.5703125" style="1" bestFit="1" customWidth="1"/>
    <col min="5376" max="5376" width="19.140625" style="1" bestFit="1" customWidth="1"/>
    <col min="5377" max="5377" width="24.7109375" style="1" bestFit="1" customWidth="1"/>
    <col min="5378" max="5378" width="7.7109375" style="1" bestFit="1" customWidth="1"/>
    <col min="5379" max="5379" width="16.140625" style="1" bestFit="1" customWidth="1"/>
    <col min="5380" max="5380" width="20.7109375" style="1" bestFit="1" customWidth="1"/>
    <col min="5381" max="5630" width="11.5703125" style="1"/>
    <col min="5631" max="5631" width="16.5703125" style="1" bestFit="1" customWidth="1"/>
    <col min="5632" max="5632" width="19.140625" style="1" bestFit="1" customWidth="1"/>
    <col min="5633" max="5633" width="24.7109375" style="1" bestFit="1" customWidth="1"/>
    <col min="5634" max="5634" width="7.7109375" style="1" bestFit="1" customWidth="1"/>
    <col min="5635" max="5635" width="16.140625" style="1" bestFit="1" customWidth="1"/>
    <col min="5636" max="5636" width="20.7109375" style="1" bestFit="1" customWidth="1"/>
    <col min="5637" max="5886" width="11.5703125" style="1"/>
    <col min="5887" max="5887" width="16.5703125" style="1" bestFit="1" customWidth="1"/>
    <col min="5888" max="5888" width="19.140625" style="1" bestFit="1" customWidth="1"/>
    <col min="5889" max="5889" width="24.7109375" style="1" bestFit="1" customWidth="1"/>
    <col min="5890" max="5890" width="7.7109375" style="1" bestFit="1" customWidth="1"/>
    <col min="5891" max="5891" width="16.140625" style="1" bestFit="1" customWidth="1"/>
    <col min="5892" max="5892" width="20.7109375" style="1" bestFit="1" customWidth="1"/>
    <col min="5893" max="6142" width="11.5703125" style="1"/>
    <col min="6143" max="6143" width="16.5703125" style="1" bestFit="1" customWidth="1"/>
    <col min="6144" max="6144" width="19.140625" style="1" bestFit="1" customWidth="1"/>
    <col min="6145" max="6145" width="24.7109375" style="1" bestFit="1" customWidth="1"/>
    <col min="6146" max="6146" width="7.7109375" style="1" bestFit="1" customWidth="1"/>
    <col min="6147" max="6147" width="16.140625" style="1" bestFit="1" customWidth="1"/>
    <col min="6148" max="6148" width="20.7109375" style="1" bestFit="1" customWidth="1"/>
    <col min="6149" max="6398" width="11.5703125" style="1"/>
    <col min="6399" max="6399" width="16.5703125" style="1" bestFit="1" customWidth="1"/>
    <col min="6400" max="6400" width="19.140625" style="1" bestFit="1" customWidth="1"/>
    <col min="6401" max="6401" width="24.7109375" style="1" bestFit="1" customWidth="1"/>
    <col min="6402" max="6402" width="7.7109375" style="1" bestFit="1" customWidth="1"/>
    <col min="6403" max="6403" width="16.140625" style="1" bestFit="1" customWidth="1"/>
    <col min="6404" max="6404" width="20.7109375" style="1" bestFit="1" customWidth="1"/>
    <col min="6405" max="6654" width="11.5703125" style="1"/>
    <col min="6655" max="6655" width="16.5703125" style="1" bestFit="1" customWidth="1"/>
    <col min="6656" max="6656" width="19.140625" style="1" bestFit="1" customWidth="1"/>
    <col min="6657" max="6657" width="24.7109375" style="1" bestFit="1" customWidth="1"/>
    <col min="6658" max="6658" width="7.7109375" style="1" bestFit="1" customWidth="1"/>
    <col min="6659" max="6659" width="16.140625" style="1" bestFit="1" customWidth="1"/>
    <col min="6660" max="6660" width="20.7109375" style="1" bestFit="1" customWidth="1"/>
    <col min="6661" max="6910" width="11.5703125" style="1"/>
    <col min="6911" max="6911" width="16.5703125" style="1" bestFit="1" customWidth="1"/>
    <col min="6912" max="6912" width="19.140625" style="1" bestFit="1" customWidth="1"/>
    <col min="6913" max="6913" width="24.7109375" style="1" bestFit="1" customWidth="1"/>
    <col min="6914" max="6914" width="7.7109375" style="1" bestFit="1" customWidth="1"/>
    <col min="6915" max="6915" width="16.140625" style="1" bestFit="1" customWidth="1"/>
    <col min="6916" max="6916" width="20.7109375" style="1" bestFit="1" customWidth="1"/>
    <col min="6917" max="7166" width="11.5703125" style="1"/>
    <col min="7167" max="7167" width="16.5703125" style="1" bestFit="1" customWidth="1"/>
    <col min="7168" max="7168" width="19.140625" style="1" bestFit="1" customWidth="1"/>
    <col min="7169" max="7169" width="24.7109375" style="1" bestFit="1" customWidth="1"/>
    <col min="7170" max="7170" width="7.7109375" style="1" bestFit="1" customWidth="1"/>
    <col min="7171" max="7171" width="16.140625" style="1" bestFit="1" customWidth="1"/>
    <col min="7172" max="7172" width="20.7109375" style="1" bestFit="1" customWidth="1"/>
    <col min="7173" max="7422" width="11.5703125" style="1"/>
    <col min="7423" max="7423" width="16.5703125" style="1" bestFit="1" customWidth="1"/>
    <col min="7424" max="7424" width="19.140625" style="1" bestFit="1" customWidth="1"/>
    <col min="7425" max="7425" width="24.7109375" style="1" bestFit="1" customWidth="1"/>
    <col min="7426" max="7426" width="7.7109375" style="1" bestFit="1" customWidth="1"/>
    <col min="7427" max="7427" width="16.140625" style="1" bestFit="1" customWidth="1"/>
    <col min="7428" max="7428" width="20.7109375" style="1" bestFit="1" customWidth="1"/>
    <col min="7429" max="7678" width="11.5703125" style="1"/>
    <col min="7679" max="7679" width="16.5703125" style="1" bestFit="1" customWidth="1"/>
    <col min="7680" max="7680" width="19.140625" style="1" bestFit="1" customWidth="1"/>
    <col min="7681" max="7681" width="24.7109375" style="1" bestFit="1" customWidth="1"/>
    <col min="7682" max="7682" width="7.7109375" style="1" bestFit="1" customWidth="1"/>
    <col min="7683" max="7683" width="16.140625" style="1" bestFit="1" customWidth="1"/>
    <col min="7684" max="7684" width="20.7109375" style="1" bestFit="1" customWidth="1"/>
    <col min="7685" max="7934" width="11.5703125" style="1"/>
    <col min="7935" max="7935" width="16.5703125" style="1" bestFit="1" customWidth="1"/>
    <col min="7936" max="7936" width="19.140625" style="1" bestFit="1" customWidth="1"/>
    <col min="7937" max="7937" width="24.7109375" style="1" bestFit="1" customWidth="1"/>
    <col min="7938" max="7938" width="7.7109375" style="1" bestFit="1" customWidth="1"/>
    <col min="7939" max="7939" width="16.140625" style="1" bestFit="1" customWidth="1"/>
    <col min="7940" max="7940" width="20.7109375" style="1" bestFit="1" customWidth="1"/>
    <col min="7941" max="8190" width="11.5703125" style="1"/>
    <col min="8191" max="8191" width="16.5703125" style="1" bestFit="1" customWidth="1"/>
    <col min="8192" max="8192" width="19.140625" style="1" bestFit="1" customWidth="1"/>
    <col min="8193" max="8193" width="24.7109375" style="1" bestFit="1" customWidth="1"/>
    <col min="8194" max="8194" width="7.7109375" style="1" bestFit="1" customWidth="1"/>
    <col min="8195" max="8195" width="16.140625" style="1" bestFit="1" customWidth="1"/>
    <col min="8196" max="8196" width="20.7109375" style="1" bestFit="1" customWidth="1"/>
    <col min="8197" max="8446" width="11.5703125" style="1"/>
    <col min="8447" max="8447" width="16.5703125" style="1" bestFit="1" customWidth="1"/>
    <col min="8448" max="8448" width="19.140625" style="1" bestFit="1" customWidth="1"/>
    <col min="8449" max="8449" width="24.7109375" style="1" bestFit="1" customWidth="1"/>
    <col min="8450" max="8450" width="7.7109375" style="1" bestFit="1" customWidth="1"/>
    <col min="8451" max="8451" width="16.140625" style="1" bestFit="1" customWidth="1"/>
    <col min="8452" max="8452" width="20.7109375" style="1" bestFit="1" customWidth="1"/>
    <col min="8453" max="8702" width="11.5703125" style="1"/>
    <col min="8703" max="8703" width="16.5703125" style="1" bestFit="1" customWidth="1"/>
    <col min="8704" max="8704" width="19.140625" style="1" bestFit="1" customWidth="1"/>
    <col min="8705" max="8705" width="24.7109375" style="1" bestFit="1" customWidth="1"/>
    <col min="8706" max="8706" width="7.7109375" style="1" bestFit="1" customWidth="1"/>
    <col min="8707" max="8707" width="16.140625" style="1" bestFit="1" customWidth="1"/>
    <col min="8708" max="8708" width="20.7109375" style="1" bestFit="1" customWidth="1"/>
    <col min="8709" max="8958" width="11.5703125" style="1"/>
    <col min="8959" max="8959" width="16.5703125" style="1" bestFit="1" customWidth="1"/>
    <col min="8960" max="8960" width="19.140625" style="1" bestFit="1" customWidth="1"/>
    <col min="8961" max="8961" width="24.7109375" style="1" bestFit="1" customWidth="1"/>
    <col min="8962" max="8962" width="7.7109375" style="1" bestFit="1" customWidth="1"/>
    <col min="8963" max="8963" width="16.140625" style="1" bestFit="1" customWidth="1"/>
    <col min="8964" max="8964" width="20.7109375" style="1" bestFit="1" customWidth="1"/>
    <col min="8965" max="9214" width="11.5703125" style="1"/>
    <col min="9215" max="9215" width="16.5703125" style="1" bestFit="1" customWidth="1"/>
    <col min="9216" max="9216" width="19.140625" style="1" bestFit="1" customWidth="1"/>
    <col min="9217" max="9217" width="24.7109375" style="1" bestFit="1" customWidth="1"/>
    <col min="9218" max="9218" width="7.7109375" style="1" bestFit="1" customWidth="1"/>
    <col min="9219" max="9219" width="16.140625" style="1" bestFit="1" customWidth="1"/>
    <col min="9220" max="9220" width="20.7109375" style="1" bestFit="1" customWidth="1"/>
    <col min="9221" max="9470" width="11.5703125" style="1"/>
    <col min="9471" max="9471" width="16.5703125" style="1" bestFit="1" customWidth="1"/>
    <col min="9472" max="9472" width="19.140625" style="1" bestFit="1" customWidth="1"/>
    <col min="9473" max="9473" width="24.7109375" style="1" bestFit="1" customWidth="1"/>
    <col min="9474" max="9474" width="7.7109375" style="1" bestFit="1" customWidth="1"/>
    <col min="9475" max="9475" width="16.140625" style="1" bestFit="1" customWidth="1"/>
    <col min="9476" max="9476" width="20.7109375" style="1" bestFit="1" customWidth="1"/>
    <col min="9477" max="9726" width="11.5703125" style="1"/>
    <col min="9727" max="9727" width="16.5703125" style="1" bestFit="1" customWidth="1"/>
    <col min="9728" max="9728" width="19.140625" style="1" bestFit="1" customWidth="1"/>
    <col min="9729" max="9729" width="24.7109375" style="1" bestFit="1" customWidth="1"/>
    <col min="9730" max="9730" width="7.7109375" style="1" bestFit="1" customWidth="1"/>
    <col min="9731" max="9731" width="16.140625" style="1" bestFit="1" customWidth="1"/>
    <col min="9732" max="9732" width="20.7109375" style="1" bestFit="1" customWidth="1"/>
    <col min="9733" max="9982" width="11.5703125" style="1"/>
    <col min="9983" max="9983" width="16.5703125" style="1" bestFit="1" customWidth="1"/>
    <col min="9984" max="9984" width="19.140625" style="1" bestFit="1" customWidth="1"/>
    <col min="9985" max="9985" width="24.7109375" style="1" bestFit="1" customWidth="1"/>
    <col min="9986" max="9986" width="7.7109375" style="1" bestFit="1" customWidth="1"/>
    <col min="9987" max="9987" width="16.140625" style="1" bestFit="1" customWidth="1"/>
    <col min="9988" max="9988" width="20.7109375" style="1" bestFit="1" customWidth="1"/>
    <col min="9989" max="10238" width="11.5703125" style="1"/>
    <col min="10239" max="10239" width="16.5703125" style="1" bestFit="1" customWidth="1"/>
    <col min="10240" max="10240" width="19.140625" style="1" bestFit="1" customWidth="1"/>
    <col min="10241" max="10241" width="24.7109375" style="1" bestFit="1" customWidth="1"/>
    <col min="10242" max="10242" width="7.7109375" style="1" bestFit="1" customWidth="1"/>
    <col min="10243" max="10243" width="16.140625" style="1" bestFit="1" customWidth="1"/>
    <col min="10244" max="10244" width="20.7109375" style="1" bestFit="1" customWidth="1"/>
    <col min="10245" max="10494" width="11.5703125" style="1"/>
    <col min="10495" max="10495" width="16.5703125" style="1" bestFit="1" customWidth="1"/>
    <col min="10496" max="10496" width="19.140625" style="1" bestFit="1" customWidth="1"/>
    <col min="10497" max="10497" width="24.7109375" style="1" bestFit="1" customWidth="1"/>
    <col min="10498" max="10498" width="7.7109375" style="1" bestFit="1" customWidth="1"/>
    <col min="10499" max="10499" width="16.140625" style="1" bestFit="1" customWidth="1"/>
    <col min="10500" max="10500" width="20.7109375" style="1" bestFit="1" customWidth="1"/>
    <col min="10501" max="10750" width="11.5703125" style="1"/>
    <col min="10751" max="10751" width="16.5703125" style="1" bestFit="1" customWidth="1"/>
    <col min="10752" max="10752" width="19.140625" style="1" bestFit="1" customWidth="1"/>
    <col min="10753" max="10753" width="24.7109375" style="1" bestFit="1" customWidth="1"/>
    <col min="10754" max="10754" width="7.7109375" style="1" bestFit="1" customWidth="1"/>
    <col min="10755" max="10755" width="16.140625" style="1" bestFit="1" customWidth="1"/>
    <col min="10756" max="10756" width="20.7109375" style="1" bestFit="1" customWidth="1"/>
    <col min="10757" max="11006" width="11.5703125" style="1"/>
    <col min="11007" max="11007" width="16.5703125" style="1" bestFit="1" customWidth="1"/>
    <col min="11008" max="11008" width="19.140625" style="1" bestFit="1" customWidth="1"/>
    <col min="11009" max="11009" width="24.7109375" style="1" bestFit="1" customWidth="1"/>
    <col min="11010" max="11010" width="7.7109375" style="1" bestFit="1" customWidth="1"/>
    <col min="11011" max="11011" width="16.140625" style="1" bestFit="1" customWidth="1"/>
    <col min="11012" max="11012" width="20.7109375" style="1" bestFit="1" customWidth="1"/>
    <col min="11013" max="11262" width="11.5703125" style="1"/>
    <col min="11263" max="11263" width="16.5703125" style="1" bestFit="1" customWidth="1"/>
    <col min="11264" max="11264" width="19.140625" style="1" bestFit="1" customWidth="1"/>
    <col min="11265" max="11265" width="24.7109375" style="1" bestFit="1" customWidth="1"/>
    <col min="11266" max="11266" width="7.7109375" style="1" bestFit="1" customWidth="1"/>
    <col min="11267" max="11267" width="16.140625" style="1" bestFit="1" customWidth="1"/>
    <col min="11268" max="11268" width="20.7109375" style="1" bestFit="1" customWidth="1"/>
    <col min="11269" max="11518" width="11.5703125" style="1"/>
    <col min="11519" max="11519" width="16.5703125" style="1" bestFit="1" customWidth="1"/>
    <col min="11520" max="11520" width="19.140625" style="1" bestFit="1" customWidth="1"/>
    <col min="11521" max="11521" width="24.7109375" style="1" bestFit="1" customWidth="1"/>
    <col min="11522" max="11522" width="7.7109375" style="1" bestFit="1" customWidth="1"/>
    <col min="11523" max="11523" width="16.140625" style="1" bestFit="1" customWidth="1"/>
    <col min="11524" max="11524" width="20.7109375" style="1" bestFit="1" customWidth="1"/>
    <col min="11525" max="11774" width="11.5703125" style="1"/>
    <col min="11775" max="11775" width="16.5703125" style="1" bestFit="1" customWidth="1"/>
    <col min="11776" max="11776" width="19.140625" style="1" bestFit="1" customWidth="1"/>
    <col min="11777" max="11777" width="24.7109375" style="1" bestFit="1" customWidth="1"/>
    <col min="11778" max="11778" width="7.7109375" style="1" bestFit="1" customWidth="1"/>
    <col min="11779" max="11779" width="16.140625" style="1" bestFit="1" customWidth="1"/>
    <col min="11780" max="11780" width="20.7109375" style="1" bestFit="1" customWidth="1"/>
    <col min="11781" max="12030" width="11.5703125" style="1"/>
    <col min="12031" max="12031" width="16.5703125" style="1" bestFit="1" customWidth="1"/>
    <col min="12032" max="12032" width="19.140625" style="1" bestFit="1" customWidth="1"/>
    <col min="12033" max="12033" width="24.7109375" style="1" bestFit="1" customWidth="1"/>
    <col min="12034" max="12034" width="7.7109375" style="1" bestFit="1" customWidth="1"/>
    <col min="12035" max="12035" width="16.140625" style="1" bestFit="1" customWidth="1"/>
    <col min="12036" max="12036" width="20.7109375" style="1" bestFit="1" customWidth="1"/>
    <col min="12037" max="12286" width="11.5703125" style="1"/>
    <col min="12287" max="12287" width="16.5703125" style="1" bestFit="1" customWidth="1"/>
    <col min="12288" max="12288" width="19.140625" style="1" bestFit="1" customWidth="1"/>
    <col min="12289" max="12289" width="24.7109375" style="1" bestFit="1" customWidth="1"/>
    <col min="12290" max="12290" width="7.7109375" style="1" bestFit="1" customWidth="1"/>
    <col min="12291" max="12291" width="16.140625" style="1" bestFit="1" customWidth="1"/>
    <col min="12292" max="12292" width="20.7109375" style="1" bestFit="1" customWidth="1"/>
    <col min="12293" max="12542" width="11.5703125" style="1"/>
    <col min="12543" max="12543" width="16.5703125" style="1" bestFit="1" customWidth="1"/>
    <col min="12544" max="12544" width="19.140625" style="1" bestFit="1" customWidth="1"/>
    <col min="12545" max="12545" width="24.7109375" style="1" bestFit="1" customWidth="1"/>
    <col min="12546" max="12546" width="7.7109375" style="1" bestFit="1" customWidth="1"/>
    <col min="12547" max="12547" width="16.140625" style="1" bestFit="1" customWidth="1"/>
    <col min="12548" max="12548" width="20.7109375" style="1" bestFit="1" customWidth="1"/>
    <col min="12549" max="12798" width="11.5703125" style="1"/>
    <col min="12799" max="12799" width="16.5703125" style="1" bestFit="1" customWidth="1"/>
    <col min="12800" max="12800" width="19.140625" style="1" bestFit="1" customWidth="1"/>
    <col min="12801" max="12801" width="24.7109375" style="1" bestFit="1" customWidth="1"/>
    <col min="12802" max="12802" width="7.7109375" style="1" bestFit="1" customWidth="1"/>
    <col min="12803" max="12803" width="16.140625" style="1" bestFit="1" customWidth="1"/>
    <col min="12804" max="12804" width="20.7109375" style="1" bestFit="1" customWidth="1"/>
    <col min="12805" max="13054" width="11.5703125" style="1"/>
    <col min="13055" max="13055" width="16.5703125" style="1" bestFit="1" customWidth="1"/>
    <col min="13056" max="13056" width="19.140625" style="1" bestFit="1" customWidth="1"/>
    <col min="13057" max="13057" width="24.7109375" style="1" bestFit="1" customWidth="1"/>
    <col min="13058" max="13058" width="7.7109375" style="1" bestFit="1" customWidth="1"/>
    <col min="13059" max="13059" width="16.140625" style="1" bestFit="1" customWidth="1"/>
    <col min="13060" max="13060" width="20.7109375" style="1" bestFit="1" customWidth="1"/>
    <col min="13061" max="13310" width="11.5703125" style="1"/>
    <col min="13311" max="13311" width="16.5703125" style="1" bestFit="1" customWidth="1"/>
    <col min="13312" max="13312" width="19.140625" style="1" bestFit="1" customWidth="1"/>
    <col min="13313" max="13313" width="24.7109375" style="1" bestFit="1" customWidth="1"/>
    <col min="13314" max="13314" width="7.7109375" style="1" bestFit="1" customWidth="1"/>
    <col min="13315" max="13315" width="16.140625" style="1" bestFit="1" customWidth="1"/>
    <col min="13316" max="13316" width="20.7109375" style="1" bestFit="1" customWidth="1"/>
    <col min="13317" max="13566" width="11.5703125" style="1"/>
    <col min="13567" max="13567" width="16.5703125" style="1" bestFit="1" customWidth="1"/>
    <col min="13568" max="13568" width="19.140625" style="1" bestFit="1" customWidth="1"/>
    <col min="13569" max="13569" width="24.7109375" style="1" bestFit="1" customWidth="1"/>
    <col min="13570" max="13570" width="7.7109375" style="1" bestFit="1" customWidth="1"/>
    <col min="13571" max="13571" width="16.140625" style="1" bestFit="1" customWidth="1"/>
    <col min="13572" max="13572" width="20.7109375" style="1" bestFit="1" customWidth="1"/>
    <col min="13573" max="13822" width="11.5703125" style="1"/>
    <col min="13823" max="13823" width="16.5703125" style="1" bestFit="1" customWidth="1"/>
    <col min="13824" max="13824" width="19.140625" style="1" bestFit="1" customWidth="1"/>
    <col min="13825" max="13825" width="24.7109375" style="1" bestFit="1" customWidth="1"/>
    <col min="13826" max="13826" width="7.7109375" style="1" bestFit="1" customWidth="1"/>
    <col min="13827" max="13827" width="16.140625" style="1" bestFit="1" customWidth="1"/>
    <col min="13828" max="13828" width="20.7109375" style="1" bestFit="1" customWidth="1"/>
    <col min="13829" max="14078" width="11.5703125" style="1"/>
    <col min="14079" max="14079" width="16.5703125" style="1" bestFit="1" customWidth="1"/>
    <col min="14080" max="14080" width="19.140625" style="1" bestFit="1" customWidth="1"/>
    <col min="14081" max="14081" width="24.7109375" style="1" bestFit="1" customWidth="1"/>
    <col min="14082" max="14082" width="7.7109375" style="1" bestFit="1" customWidth="1"/>
    <col min="14083" max="14083" width="16.140625" style="1" bestFit="1" customWidth="1"/>
    <col min="14084" max="14084" width="20.7109375" style="1" bestFit="1" customWidth="1"/>
    <col min="14085" max="14334" width="11.5703125" style="1"/>
    <col min="14335" max="14335" width="16.5703125" style="1" bestFit="1" customWidth="1"/>
    <col min="14336" max="14336" width="19.140625" style="1" bestFit="1" customWidth="1"/>
    <col min="14337" max="14337" width="24.7109375" style="1" bestFit="1" customWidth="1"/>
    <col min="14338" max="14338" width="7.7109375" style="1" bestFit="1" customWidth="1"/>
    <col min="14339" max="14339" width="16.140625" style="1" bestFit="1" customWidth="1"/>
    <col min="14340" max="14340" width="20.7109375" style="1" bestFit="1" customWidth="1"/>
    <col min="14341" max="14590" width="11.5703125" style="1"/>
    <col min="14591" max="14591" width="16.5703125" style="1" bestFit="1" customWidth="1"/>
    <col min="14592" max="14592" width="19.140625" style="1" bestFit="1" customWidth="1"/>
    <col min="14593" max="14593" width="24.7109375" style="1" bestFit="1" customWidth="1"/>
    <col min="14594" max="14594" width="7.7109375" style="1" bestFit="1" customWidth="1"/>
    <col min="14595" max="14595" width="16.140625" style="1" bestFit="1" customWidth="1"/>
    <col min="14596" max="14596" width="20.7109375" style="1" bestFit="1" customWidth="1"/>
    <col min="14597" max="14846" width="11.5703125" style="1"/>
    <col min="14847" max="14847" width="16.5703125" style="1" bestFit="1" customWidth="1"/>
    <col min="14848" max="14848" width="19.140625" style="1" bestFit="1" customWidth="1"/>
    <col min="14849" max="14849" width="24.7109375" style="1" bestFit="1" customWidth="1"/>
    <col min="14850" max="14850" width="7.7109375" style="1" bestFit="1" customWidth="1"/>
    <col min="14851" max="14851" width="16.140625" style="1" bestFit="1" customWidth="1"/>
    <col min="14852" max="14852" width="20.7109375" style="1" bestFit="1" customWidth="1"/>
    <col min="14853" max="15102" width="11.5703125" style="1"/>
    <col min="15103" max="15103" width="16.5703125" style="1" bestFit="1" customWidth="1"/>
    <col min="15104" max="15104" width="19.140625" style="1" bestFit="1" customWidth="1"/>
    <col min="15105" max="15105" width="24.7109375" style="1" bestFit="1" customWidth="1"/>
    <col min="15106" max="15106" width="7.7109375" style="1" bestFit="1" customWidth="1"/>
    <col min="15107" max="15107" width="16.140625" style="1" bestFit="1" customWidth="1"/>
    <col min="15108" max="15108" width="20.7109375" style="1" bestFit="1" customWidth="1"/>
    <col min="15109" max="15358" width="11.5703125" style="1"/>
    <col min="15359" max="15359" width="16.5703125" style="1" bestFit="1" customWidth="1"/>
    <col min="15360" max="15360" width="19.140625" style="1" bestFit="1" customWidth="1"/>
    <col min="15361" max="15361" width="24.7109375" style="1" bestFit="1" customWidth="1"/>
    <col min="15362" max="15362" width="7.7109375" style="1" bestFit="1" customWidth="1"/>
    <col min="15363" max="15363" width="16.140625" style="1" bestFit="1" customWidth="1"/>
    <col min="15364" max="15364" width="20.7109375" style="1" bestFit="1" customWidth="1"/>
    <col min="15365" max="15614" width="11.5703125" style="1"/>
    <col min="15615" max="15615" width="16.5703125" style="1" bestFit="1" customWidth="1"/>
    <col min="15616" max="15616" width="19.140625" style="1" bestFit="1" customWidth="1"/>
    <col min="15617" max="15617" width="24.7109375" style="1" bestFit="1" customWidth="1"/>
    <col min="15618" max="15618" width="7.7109375" style="1" bestFit="1" customWidth="1"/>
    <col min="15619" max="15619" width="16.140625" style="1" bestFit="1" customWidth="1"/>
    <col min="15620" max="15620" width="20.7109375" style="1" bestFit="1" customWidth="1"/>
    <col min="15621" max="15870" width="11.5703125" style="1"/>
    <col min="15871" max="15871" width="16.5703125" style="1" bestFit="1" customWidth="1"/>
    <col min="15872" max="15872" width="19.140625" style="1" bestFit="1" customWidth="1"/>
    <col min="15873" max="15873" width="24.7109375" style="1" bestFit="1" customWidth="1"/>
    <col min="15874" max="15874" width="7.7109375" style="1" bestFit="1" customWidth="1"/>
    <col min="15875" max="15875" width="16.140625" style="1" bestFit="1" customWidth="1"/>
    <col min="15876" max="15876" width="20.7109375" style="1" bestFit="1" customWidth="1"/>
    <col min="15877" max="16126" width="11.5703125" style="1"/>
    <col min="16127" max="16127" width="16.5703125" style="1" bestFit="1" customWidth="1"/>
    <col min="16128" max="16128" width="19.140625" style="1" bestFit="1" customWidth="1"/>
    <col min="16129" max="16129" width="24.7109375" style="1" bestFit="1" customWidth="1"/>
    <col min="16130" max="16130" width="7.7109375" style="1" bestFit="1" customWidth="1"/>
    <col min="16131" max="16131" width="16.140625" style="1" bestFit="1" customWidth="1"/>
    <col min="16132" max="16132" width="20.7109375" style="1" bestFit="1" customWidth="1"/>
    <col min="16133" max="16384" width="11.5703125" style="1"/>
  </cols>
  <sheetData>
    <row r="1" spans="1:6" ht="24.95" customHeight="1">
      <c r="A1" s="244" t="s">
        <v>1</v>
      </c>
      <c r="B1" s="245" t="s">
        <v>0</v>
      </c>
      <c r="C1" s="246" t="s">
        <v>8</v>
      </c>
      <c r="D1" s="247" t="s">
        <v>9</v>
      </c>
      <c r="E1" s="251" t="s">
        <v>50</v>
      </c>
      <c r="F1" s="45"/>
    </row>
    <row r="2" spans="1:6" ht="20.100000000000001" customHeight="1">
      <c r="A2" s="260" t="s">
        <v>140</v>
      </c>
      <c r="B2" s="261" t="s">
        <v>87</v>
      </c>
      <c r="C2" s="201" t="s">
        <v>88</v>
      </c>
      <c r="D2" s="263"/>
      <c r="E2" s="265">
        <v>4</v>
      </c>
      <c r="F2" s="46"/>
    </row>
    <row r="3" spans="1:6" ht="20.100000000000001" customHeight="1">
      <c r="A3" s="198" t="s">
        <v>80</v>
      </c>
      <c r="B3" s="199" t="s">
        <v>118</v>
      </c>
      <c r="C3" s="201" t="s">
        <v>63</v>
      </c>
      <c r="D3" s="200" t="s">
        <v>82</v>
      </c>
      <c r="E3" s="265">
        <v>3</v>
      </c>
      <c r="F3" s="46"/>
    </row>
    <row r="4" spans="1:6" ht="20.100000000000001" customHeight="1">
      <c r="A4" s="283" t="s">
        <v>121</v>
      </c>
      <c r="B4" s="284" t="s">
        <v>72</v>
      </c>
      <c r="C4" s="201" t="s">
        <v>63</v>
      </c>
      <c r="D4" s="263" t="s">
        <v>123</v>
      </c>
      <c r="E4" s="265">
        <v>2</v>
      </c>
      <c r="F4" s="46"/>
    </row>
    <row r="5" spans="1:6" ht="20.100000000000001" customHeight="1">
      <c r="A5" s="204" t="s">
        <v>83</v>
      </c>
      <c r="B5" s="198" t="s">
        <v>66</v>
      </c>
      <c r="C5" s="201" t="s">
        <v>63</v>
      </c>
      <c r="D5" s="200" t="s">
        <v>85</v>
      </c>
      <c r="E5" s="265">
        <v>15</v>
      </c>
      <c r="F5" s="46"/>
    </row>
    <row r="6" spans="1:6" ht="20.100000000000001" customHeight="1">
      <c r="A6" s="204" t="s">
        <v>86</v>
      </c>
      <c r="B6" s="198" t="s">
        <v>87</v>
      </c>
      <c r="C6" s="314" t="s">
        <v>88</v>
      </c>
      <c r="D6" s="200"/>
      <c r="E6" s="288">
        <v>4</v>
      </c>
      <c r="F6" s="46"/>
    </row>
    <row r="7" spans="1:6" ht="20.100000000000001" customHeight="1">
      <c r="A7" s="204" t="s">
        <v>89</v>
      </c>
      <c r="B7" s="198" t="s">
        <v>90</v>
      </c>
      <c r="C7" s="201" t="s">
        <v>63</v>
      </c>
      <c r="D7" s="200" t="s">
        <v>92</v>
      </c>
      <c r="E7" s="288">
        <v>7</v>
      </c>
      <c r="F7" s="46"/>
    </row>
    <row r="8" spans="1:6" ht="20.100000000000001" customHeight="1">
      <c r="A8" s="204" t="s">
        <v>93</v>
      </c>
      <c r="B8" s="198" t="s">
        <v>67</v>
      </c>
      <c r="C8" s="201" t="s">
        <v>63</v>
      </c>
      <c r="D8" s="200" t="s">
        <v>95</v>
      </c>
      <c r="E8" s="288">
        <v>17</v>
      </c>
      <c r="F8" s="46"/>
    </row>
    <row r="9" spans="1:6" ht="20.100000000000001" customHeight="1">
      <c r="A9" s="204" t="s">
        <v>96</v>
      </c>
      <c r="B9" s="198" t="s">
        <v>97</v>
      </c>
      <c r="C9" s="201" t="s">
        <v>63</v>
      </c>
      <c r="D9" s="200" t="s">
        <v>99</v>
      </c>
      <c r="E9" s="288">
        <v>2</v>
      </c>
      <c r="F9" s="46"/>
    </row>
    <row r="10" spans="1:6" ht="20.100000000000001" customHeight="1">
      <c r="A10" s="204" t="s">
        <v>100</v>
      </c>
      <c r="B10" s="198" t="s">
        <v>65</v>
      </c>
      <c r="C10" s="201" t="s">
        <v>63</v>
      </c>
      <c r="D10" s="200" t="s">
        <v>102</v>
      </c>
      <c r="E10" s="288">
        <v>5</v>
      </c>
      <c r="F10" s="46"/>
    </row>
    <row r="11" spans="1:6" ht="20.100000000000001" customHeight="1">
      <c r="A11" s="198" t="s">
        <v>103</v>
      </c>
      <c r="B11" s="199" t="s">
        <v>104</v>
      </c>
      <c r="C11" s="201" t="s">
        <v>63</v>
      </c>
      <c r="D11" s="200" t="s">
        <v>105</v>
      </c>
      <c r="E11" s="288">
        <v>16</v>
      </c>
      <c r="F11" s="46"/>
    </row>
    <row r="12" spans="1:6" ht="20.100000000000001" customHeight="1">
      <c r="A12" s="204" t="s">
        <v>106</v>
      </c>
      <c r="B12" s="198" t="s">
        <v>107</v>
      </c>
      <c r="C12" s="201" t="s">
        <v>63</v>
      </c>
      <c r="D12" s="200" t="s">
        <v>109</v>
      </c>
      <c r="E12" s="265">
        <v>18</v>
      </c>
      <c r="F12" s="46"/>
    </row>
    <row r="13" spans="1:6" ht="20.100000000000001" customHeight="1">
      <c r="A13" s="204" t="s">
        <v>110</v>
      </c>
      <c r="B13" s="198" t="s">
        <v>111</v>
      </c>
      <c r="C13" s="201" t="s">
        <v>63</v>
      </c>
      <c r="D13" s="200" t="s">
        <v>113</v>
      </c>
      <c r="E13" s="288">
        <v>17</v>
      </c>
      <c r="F13" s="46"/>
    </row>
    <row r="14" spans="1:6" ht="20.100000000000001" customHeight="1">
      <c r="A14" s="204" t="s">
        <v>70</v>
      </c>
      <c r="B14" s="198" t="s">
        <v>64</v>
      </c>
      <c r="C14" s="201" t="s">
        <v>63</v>
      </c>
      <c r="D14" s="200" t="s">
        <v>117</v>
      </c>
      <c r="E14" s="288">
        <v>4</v>
      </c>
      <c r="F14" s="46"/>
    </row>
    <row r="15" spans="1:6" ht="20.100000000000001" customHeight="1">
      <c r="A15" s="260" t="s">
        <v>122</v>
      </c>
      <c r="B15" s="261" t="s">
        <v>74</v>
      </c>
      <c r="C15" s="201" t="s">
        <v>63</v>
      </c>
      <c r="D15" s="263" t="s">
        <v>119</v>
      </c>
      <c r="E15" s="265">
        <v>7</v>
      </c>
      <c r="F15" s="46"/>
    </row>
    <row r="16" spans="1:6" ht="20.100000000000001" customHeight="1">
      <c r="A16" s="260" t="s">
        <v>3</v>
      </c>
      <c r="B16" s="261" t="s">
        <v>126</v>
      </c>
      <c r="C16" s="201" t="s">
        <v>63</v>
      </c>
      <c r="D16" s="263" t="s">
        <v>128</v>
      </c>
      <c r="E16" s="265">
        <v>4</v>
      </c>
      <c r="F16" s="46"/>
    </row>
    <row r="17" spans="1:6" ht="20.100000000000001" customHeight="1">
      <c r="A17" s="260" t="s">
        <v>129</v>
      </c>
      <c r="B17" s="261" t="s">
        <v>130</v>
      </c>
      <c r="C17" s="201" t="s">
        <v>63</v>
      </c>
      <c r="D17" s="263" t="s">
        <v>132</v>
      </c>
      <c r="E17" s="265">
        <v>5</v>
      </c>
      <c r="F17" s="46"/>
    </row>
    <row r="18" spans="1:6" ht="20.100000000000001" customHeight="1">
      <c r="A18" s="260" t="s">
        <v>135</v>
      </c>
      <c r="B18" s="261" t="s">
        <v>126</v>
      </c>
      <c r="C18" s="201" t="s">
        <v>63</v>
      </c>
      <c r="D18" s="263" t="s">
        <v>137</v>
      </c>
      <c r="E18" s="265">
        <v>4</v>
      </c>
      <c r="F18" s="46"/>
    </row>
    <row r="19" spans="1:6" ht="20.100000000000001" customHeight="1">
      <c r="A19" s="260"/>
      <c r="B19" s="261"/>
      <c r="C19" s="201"/>
      <c r="D19" s="263"/>
      <c r="E19" s="265"/>
      <c r="F19" s="46"/>
    </row>
    <row r="20" spans="1:6" ht="20.100000000000001" customHeight="1">
      <c r="A20" s="260"/>
      <c r="B20" s="261"/>
      <c r="C20" s="201"/>
      <c r="D20" s="263"/>
      <c r="E20" s="265"/>
      <c r="F20" s="46"/>
    </row>
    <row r="21" spans="1:6" ht="20.100000000000001" customHeight="1">
      <c r="A21" s="260"/>
      <c r="B21" s="261"/>
      <c r="C21" s="201"/>
      <c r="D21" s="263"/>
      <c r="E21" s="265"/>
      <c r="F21" s="46"/>
    </row>
    <row r="22" spans="1:6" ht="20.100000000000001" customHeight="1">
      <c r="F22" s="46"/>
    </row>
    <row r="23" spans="1:6" ht="20.100000000000001" customHeight="1">
      <c r="F23" s="46"/>
    </row>
    <row r="24" spans="1:6" ht="20.100000000000001" customHeight="1">
      <c r="F24" s="46"/>
    </row>
    <row r="25" spans="1:6" ht="20.100000000000001" customHeight="1">
      <c r="F25" s="46"/>
    </row>
    <row r="26" spans="1:6" ht="20.100000000000001" customHeight="1">
      <c r="F26" s="46"/>
    </row>
    <row r="27" spans="1:6" ht="20.100000000000001" customHeight="1">
      <c r="F27" s="46"/>
    </row>
    <row r="28" spans="1:6" ht="20.100000000000001" customHeight="1">
      <c r="F28" s="46"/>
    </row>
    <row r="29" spans="1:6" ht="20.100000000000001" customHeight="1">
      <c r="F29" s="47"/>
    </row>
    <row r="30" spans="1:6" ht="20.100000000000001" customHeight="1">
      <c r="F30" s="46"/>
    </row>
    <row r="31" spans="1:6" ht="20.100000000000001" customHeight="1">
      <c r="F31" s="46"/>
    </row>
    <row r="32" spans="1:6" ht="20.100000000000001" customHeight="1">
      <c r="F32" s="46"/>
    </row>
    <row r="33" spans="6:6" ht="20.100000000000001" customHeight="1">
      <c r="F33" s="46"/>
    </row>
    <row r="34" spans="6:6" ht="20.100000000000001" customHeight="1">
      <c r="F34" s="46"/>
    </row>
    <row r="35" spans="6:6" ht="20.100000000000001" customHeight="1">
      <c r="F35" s="46"/>
    </row>
    <row r="36" spans="6:6" ht="20.100000000000001" customHeight="1">
      <c r="F36" s="46"/>
    </row>
    <row r="37" spans="6:6" ht="20.100000000000001" customHeight="1">
      <c r="F37" s="46"/>
    </row>
    <row r="38" spans="6:6" ht="20.100000000000001" customHeight="1">
      <c r="F38" s="46"/>
    </row>
    <row r="39" spans="6:6" ht="20.100000000000001" customHeight="1">
      <c r="F39" s="46"/>
    </row>
    <row r="40" spans="6:6" ht="20.100000000000001" customHeight="1">
      <c r="F40" s="46"/>
    </row>
    <row r="41" spans="6:6" ht="20.100000000000001" customHeight="1">
      <c r="F41" s="46"/>
    </row>
    <row r="42" spans="6:6" ht="20.100000000000001" customHeight="1">
      <c r="F42" s="46"/>
    </row>
    <row r="43" spans="6:6" ht="20.100000000000001" customHeight="1">
      <c r="F43" s="46"/>
    </row>
    <row r="44" spans="6:6" ht="20.100000000000001" customHeight="1">
      <c r="F44" s="46"/>
    </row>
    <row r="45" spans="6:6" ht="20.100000000000001" customHeight="1">
      <c r="F45" s="46"/>
    </row>
    <row r="46" spans="6:6" ht="20.100000000000001" customHeight="1">
      <c r="F46" s="46"/>
    </row>
    <row r="47" spans="6:6" ht="20.100000000000001" customHeight="1">
      <c r="F47" s="47"/>
    </row>
    <row r="48" spans="6:6" ht="20.100000000000001" customHeight="1">
      <c r="F48" s="46"/>
    </row>
    <row r="49" spans="6:6" ht="20.100000000000001" customHeight="1">
      <c r="F49" s="46"/>
    </row>
    <row r="50" spans="6:6" ht="20.100000000000001" customHeight="1">
      <c r="F50" s="46"/>
    </row>
    <row r="51" spans="6:6" ht="20.100000000000001" customHeight="1">
      <c r="F51" s="46"/>
    </row>
    <row r="52" spans="6:6" ht="20.100000000000001" customHeight="1">
      <c r="F52" s="46"/>
    </row>
    <row r="53" spans="6:6" ht="20.100000000000001" customHeight="1">
      <c r="F53" s="46"/>
    </row>
    <row r="54" spans="6:6" ht="20.100000000000001" customHeight="1">
      <c r="F54" s="46"/>
    </row>
    <row r="55" spans="6:6" ht="20.100000000000001" customHeight="1">
      <c r="F55" s="46"/>
    </row>
    <row r="56" spans="6:6" ht="20.100000000000001" customHeight="1">
      <c r="F56" s="46"/>
    </row>
    <row r="57" spans="6:6" ht="20.100000000000001" customHeight="1">
      <c r="F57" s="46"/>
    </row>
    <row r="58" spans="6:6" ht="20.100000000000001" customHeight="1">
      <c r="F58" s="46"/>
    </row>
    <row r="59" spans="6:6" ht="20.100000000000001" customHeight="1">
      <c r="F59" s="46"/>
    </row>
    <row r="60" spans="6:6" ht="20.100000000000001" customHeight="1">
      <c r="F60" s="46"/>
    </row>
    <row r="61" spans="6:6" ht="20.100000000000001" customHeight="1">
      <c r="F61" s="46"/>
    </row>
    <row r="62" spans="6:6" ht="20.100000000000001" customHeight="1">
      <c r="F62" s="46"/>
    </row>
    <row r="63" spans="6:6" ht="20.100000000000001" customHeight="1">
      <c r="F63" s="46"/>
    </row>
    <row r="64" spans="6:6" ht="20.100000000000001" customHeight="1">
      <c r="F64" s="46"/>
    </row>
    <row r="65" spans="6:6" ht="20.100000000000001" customHeight="1">
      <c r="F65" s="46"/>
    </row>
    <row r="66" spans="6:6" ht="20.100000000000001" customHeight="1">
      <c r="F66" s="46"/>
    </row>
    <row r="67" spans="6:6" ht="20.100000000000001" customHeight="1">
      <c r="F67" s="46"/>
    </row>
    <row r="68" spans="6:6" ht="20.100000000000001" customHeight="1">
      <c r="F68" s="46"/>
    </row>
    <row r="69" spans="6:6" ht="20.100000000000001" customHeight="1">
      <c r="F69" s="48"/>
    </row>
    <row r="70" spans="6:6" ht="20.100000000000001" customHeight="1">
      <c r="F70" s="46"/>
    </row>
    <row r="71" spans="6:6" ht="20.100000000000001" customHeight="1">
      <c r="F71" s="46"/>
    </row>
    <row r="72" spans="6:6" ht="20.100000000000001" customHeight="1">
      <c r="F72" s="46"/>
    </row>
    <row r="73" spans="6:6" ht="20.100000000000001" customHeight="1">
      <c r="F73" s="46"/>
    </row>
    <row r="74" spans="6:6" ht="20.100000000000001" customHeight="1">
      <c r="F74" s="46"/>
    </row>
    <row r="75" spans="6:6" ht="20.100000000000001" customHeight="1">
      <c r="F75" s="46"/>
    </row>
    <row r="76" spans="6:6" ht="20.100000000000001" customHeight="1">
      <c r="F76" s="46"/>
    </row>
    <row r="77" spans="6:6" ht="20.100000000000001" customHeight="1">
      <c r="F77" s="46"/>
    </row>
    <row r="78" spans="6:6" ht="20.100000000000001" customHeight="1">
      <c r="F78" s="46"/>
    </row>
    <row r="79" spans="6:6" ht="20.100000000000001" customHeight="1">
      <c r="F79" s="46"/>
    </row>
    <row r="80" spans="6:6" ht="20.100000000000001" customHeight="1">
      <c r="F80" s="46"/>
    </row>
    <row r="81" spans="6:6" ht="20.100000000000001" customHeight="1">
      <c r="F81" s="46"/>
    </row>
    <row r="82" spans="6:6" ht="20.100000000000001" customHeight="1">
      <c r="F82" s="46"/>
    </row>
    <row r="83" spans="6:6" ht="20.100000000000001" customHeight="1">
      <c r="F83" s="46"/>
    </row>
    <row r="84" spans="6:6" ht="20.100000000000001" customHeight="1">
      <c r="F84" s="46"/>
    </row>
    <row r="85" spans="6:6" ht="20.100000000000001" customHeight="1">
      <c r="F85" s="46"/>
    </row>
    <row r="86" spans="6:6" ht="20.100000000000001" customHeight="1">
      <c r="F86" s="46"/>
    </row>
    <row r="87" spans="6:6" ht="20.100000000000001" customHeight="1">
      <c r="F87" s="46"/>
    </row>
    <row r="88" spans="6:6" ht="20.100000000000001" customHeight="1">
      <c r="F88" s="46"/>
    </row>
    <row r="89" spans="6:6" ht="20.100000000000001" customHeight="1">
      <c r="F89" s="46"/>
    </row>
    <row r="90" spans="6:6" ht="20.100000000000001" customHeight="1">
      <c r="F90" s="46"/>
    </row>
    <row r="91" spans="6:6" ht="20.100000000000001" customHeight="1">
      <c r="F91" s="46"/>
    </row>
    <row r="92" spans="6:6" ht="20.100000000000001" customHeight="1">
      <c r="F92" s="46"/>
    </row>
    <row r="93" spans="6:6" ht="20.100000000000001" customHeight="1">
      <c r="F93" s="46"/>
    </row>
    <row r="94" spans="6:6" ht="20.100000000000001" customHeight="1">
      <c r="F94" s="46"/>
    </row>
    <row r="95" spans="6:6" ht="20.100000000000001" customHeight="1">
      <c r="F95" s="46"/>
    </row>
    <row r="96" spans="6:6" ht="20.100000000000001" customHeight="1">
      <c r="F96" s="46"/>
    </row>
    <row r="97" spans="6:6" ht="20.100000000000001" customHeight="1">
      <c r="F97" s="46"/>
    </row>
    <row r="98" spans="6:6" ht="20.100000000000001" customHeight="1">
      <c r="F98" s="46"/>
    </row>
    <row r="99" spans="6:6" ht="20.100000000000001" customHeight="1">
      <c r="F99" s="46"/>
    </row>
    <row r="100" spans="6:6" ht="20.100000000000001" customHeight="1">
      <c r="F100" s="46"/>
    </row>
    <row r="101" spans="6:6" ht="20.100000000000001" customHeight="1">
      <c r="F101" s="46"/>
    </row>
    <row r="102" spans="6:6" ht="20.100000000000001" customHeight="1">
      <c r="F102" s="46"/>
    </row>
    <row r="103" spans="6:6" ht="20.100000000000001" customHeight="1">
      <c r="F103" s="46"/>
    </row>
    <row r="104" spans="6:6" ht="20.100000000000001" customHeight="1">
      <c r="F104" s="46"/>
    </row>
    <row r="105" spans="6:6" ht="20.100000000000001" customHeight="1">
      <c r="F105" s="46"/>
    </row>
    <row r="106" spans="6:6" ht="20.100000000000001" customHeight="1">
      <c r="F106" s="46"/>
    </row>
    <row r="107" spans="6:6" ht="20.100000000000001" customHeight="1">
      <c r="F107" s="46"/>
    </row>
    <row r="108" spans="6:6" ht="20.100000000000001" customHeight="1">
      <c r="F108" s="49"/>
    </row>
    <row r="109" spans="6:6" ht="20.100000000000001" customHeight="1">
      <c r="F109" s="46"/>
    </row>
    <row r="110" spans="6:6" ht="20.100000000000001" customHeight="1">
      <c r="F110" s="46"/>
    </row>
    <row r="111" spans="6:6" ht="20.100000000000001" customHeight="1">
      <c r="F111" s="50"/>
    </row>
    <row r="112" spans="6:6" ht="20.100000000000001" customHeight="1">
      <c r="F112" s="46"/>
    </row>
    <row r="113" spans="6:6" ht="20.100000000000001" customHeight="1">
      <c r="F113" s="46"/>
    </row>
    <row r="114" spans="6:6" ht="20.100000000000001" customHeight="1">
      <c r="F114" s="46"/>
    </row>
    <row r="115" spans="6:6" ht="20.100000000000001" customHeight="1">
      <c r="F115" s="48"/>
    </row>
    <row r="116" spans="6:6" ht="20.100000000000001" customHeight="1">
      <c r="F116" s="46"/>
    </row>
    <row r="117" spans="6:6" ht="20.100000000000001" customHeight="1">
      <c r="F117" s="46"/>
    </row>
    <row r="118" spans="6:6" ht="20.100000000000001" customHeight="1">
      <c r="F118" s="46"/>
    </row>
    <row r="119" spans="6:6" ht="20.100000000000001" customHeight="1">
      <c r="F119" s="46"/>
    </row>
    <row r="120" spans="6:6" ht="20.100000000000001" customHeight="1">
      <c r="F120" s="46"/>
    </row>
    <row r="121" spans="6:6" ht="20.100000000000001" customHeight="1">
      <c r="F121" s="46"/>
    </row>
    <row r="122" spans="6:6" ht="20.100000000000001" customHeight="1">
      <c r="F122" s="46"/>
    </row>
    <row r="123" spans="6:6" ht="20.100000000000001" customHeight="1">
      <c r="F123" s="46"/>
    </row>
    <row r="124" spans="6:6" ht="20.100000000000001" customHeight="1">
      <c r="F124" s="46"/>
    </row>
    <row r="125" spans="6:6" ht="20.100000000000001" customHeight="1">
      <c r="F125" s="46"/>
    </row>
    <row r="126" spans="6:6" ht="20.100000000000001" customHeight="1">
      <c r="F126" s="46"/>
    </row>
    <row r="127" spans="6:6" ht="20.100000000000001" customHeight="1">
      <c r="F127" s="46"/>
    </row>
    <row r="128" spans="6:6" ht="20.100000000000001" customHeight="1">
      <c r="F128" s="46"/>
    </row>
    <row r="129" spans="6:6" ht="20.100000000000001" customHeight="1">
      <c r="F129" s="46"/>
    </row>
    <row r="130" spans="6:6" ht="20.100000000000001" customHeight="1">
      <c r="F130" s="46"/>
    </row>
    <row r="131" spans="6:6" ht="20.100000000000001" customHeight="1">
      <c r="F131" s="46"/>
    </row>
    <row r="132" spans="6:6" ht="20.100000000000001" customHeight="1">
      <c r="F132" s="46"/>
    </row>
    <row r="133" spans="6:6" ht="20.100000000000001" customHeight="1">
      <c r="F133" s="46"/>
    </row>
    <row r="134" spans="6:6" ht="20.100000000000001" customHeight="1">
      <c r="F134" s="46"/>
    </row>
    <row r="135" spans="6:6" ht="20.100000000000001" customHeight="1">
      <c r="F135" s="46"/>
    </row>
    <row r="136" spans="6:6" ht="20.100000000000001" customHeight="1">
      <c r="F136" s="46"/>
    </row>
    <row r="137" spans="6:6" ht="20.100000000000001" customHeight="1">
      <c r="F137" s="46"/>
    </row>
    <row r="138" spans="6:6" ht="20.100000000000001" customHeight="1">
      <c r="F138" s="46"/>
    </row>
    <row r="139" spans="6:6" ht="20.100000000000001" customHeight="1">
      <c r="F139" s="46"/>
    </row>
    <row r="140" spans="6:6" ht="20.100000000000001" customHeight="1">
      <c r="F140" s="46"/>
    </row>
    <row r="141" spans="6:6" ht="20.100000000000001" customHeight="1">
      <c r="F141" s="46"/>
    </row>
    <row r="142" spans="6:6" ht="20.100000000000001" customHeight="1">
      <c r="F142" s="46"/>
    </row>
    <row r="143" spans="6:6" ht="20.100000000000001" customHeight="1">
      <c r="F143" s="46"/>
    </row>
    <row r="144" spans="6:6" ht="20.100000000000001" customHeight="1">
      <c r="F144" s="46"/>
    </row>
    <row r="145" spans="6:6" ht="20.100000000000001" customHeight="1">
      <c r="F145" s="46"/>
    </row>
    <row r="146" spans="6:6" ht="20.100000000000001" customHeight="1">
      <c r="F146" s="46"/>
    </row>
    <row r="147" spans="6:6" ht="20.100000000000001" customHeight="1">
      <c r="F147" s="46"/>
    </row>
    <row r="148" spans="6:6" ht="20.100000000000001" customHeight="1">
      <c r="F148" s="46"/>
    </row>
    <row r="149" spans="6:6" ht="20.100000000000001" customHeight="1">
      <c r="F149" s="46"/>
    </row>
    <row r="150" spans="6:6" ht="20.100000000000001" customHeight="1">
      <c r="F150" s="46"/>
    </row>
    <row r="151" spans="6:6" ht="20.100000000000001" customHeight="1">
      <c r="F151" s="46"/>
    </row>
    <row r="152" spans="6:6" ht="20.100000000000001" customHeight="1">
      <c r="F152" s="46"/>
    </row>
    <row r="153" spans="6:6" ht="20.100000000000001" customHeight="1">
      <c r="F153" s="46"/>
    </row>
    <row r="154" spans="6:6" ht="20.100000000000001" customHeight="1">
      <c r="F154" s="46"/>
    </row>
    <row r="155" spans="6:6" ht="20.100000000000001" customHeight="1">
      <c r="F155" s="46"/>
    </row>
    <row r="156" spans="6:6" ht="20.100000000000001" customHeight="1">
      <c r="F156" s="46"/>
    </row>
    <row r="157" spans="6:6" ht="20.100000000000001" customHeight="1">
      <c r="F157" s="46"/>
    </row>
    <row r="158" spans="6:6" ht="20.100000000000001" customHeight="1">
      <c r="F158" s="46"/>
    </row>
    <row r="159" spans="6:6" ht="20.100000000000001" customHeight="1">
      <c r="F159" s="46"/>
    </row>
    <row r="160" spans="6:6" ht="20.100000000000001" customHeight="1">
      <c r="F160" s="46"/>
    </row>
    <row r="161" spans="6:6" ht="20.100000000000001" customHeight="1">
      <c r="F161" s="46"/>
    </row>
    <row r="162" spans="6:6" ht="20.100000000000001" customHeight="1">
      <c r="F162" s="46"/>
    </row>
    <row r="163" spans="6:6" ht="20.100000000000001" customHeight="1">
      <c r="F163" s="46"/>
    </row>
    <row r="164" spans="6:6" ht="20.100000000000001" customHeight="1">
      <c r="F164" s="46"/>
    </row>
    <row r="165" spans="6:6" ht="20.100000000000001" customHeight="1">
      <c r="F165" s="46"/>
    </row>
    <row r="166" spans="6:6" ht="20.100000000000001" customHeight="1">
      <c r="F166" s="46"/>
    </row>
    <row r="167" spans="6:6" ht="20.100000000000001" customHeight="1">
      <c r="F167" s="46"/>
    </row>
    <row r="168" spans="6:6" ht="20.100000000000001" customHeight="1">
      <c r="F168" s="46"/>
    </row>
    <row r="169" spans="6:6" ht="20.100000000000001" customHeight="1">
      <c r="F169" s="46"/>
    </row>
    <row r="170" spans="6:6" ht="20.100000000000001" customHeight="1">
      <c r="F170" s="46"/>
    </row>
    <row r="171" spans="6:6" ht="20.100000000000001" customHeight="1">
      <c r="F171" s="46"/>
    </row>
    <row r="172" spans="6:6" ht="20.100000000000001" customHeight="1">
      <c r="F172" s="46"/>
    </row>
    <row r="173" spans="6:6" ht="20.100000000000001" customHeight="1">
      <c r="F173" s="46"/>
    </row>
    <row r="174" spans="6:6" ht="20.100000000000001" customHeight="1">
      <c r="F174" s="46"/>
    </row>
    <row r="175" spans="6:6" ht="20.100000000000001" customHeight="1">
      <c r="F175" s="46"/>
    </row>
    <row r="176" spans="6:6" ht="20.100000000000001" customHeight="1">
      <c r="F176" s="46"/>
    </row>
    <row r="177" spans="6:6" ht="20.100000000000001" customHeight="1">
      <c r="F177" s="46"/>
    </row>
    <row r="178" spans="6:6" ht="20.100000000000001" customHeight="1">
      <c r="F178" s="46"/>
    </row>
    <row r="179" spans="6:6" ht="20.100000000000001" customHeight="1">
      <c r="F179" s="46"/>
    </row>
    <row r="180" spans="6:6" ht="20.100000000000001" customHeight="1">
      <c r="F180" s="46"/>
    </row>
    <row r="181" spans="6:6" ht="20.100000000000001" customHeight="1">
      <c r="F181" s="46"/>
    </row>
    <row r="182" spans="6:6" ht="20.100000000000001" customHeight="1">
      <c r="F182" s="46"/>
    </row>
    <row r="183" spans="6:6" ht="20.100000000000001" customHeight="1">
      <c r="F183" s="46"/>
    </row>
    <row r="184" spans="6:6" ht="20.100000000000001" customHeight="1">
      <c r="F184" s="46"/>
    </row>
    <row r="185" spans="6:6" ht="20.100000000000001" customHeight="1">
      <c r="F185" s="46"/>
    </row>
    <row r="186" spans="6:6" ht="20.100000000000001" customHeight="1">
      <c r="F186" s="46"/>
    </row>
    <row r="187" spans="6:6" ht="20.100000000000001" customHeight="1">
      <c r="F187" s="46"/>
    </row>
    <row r="188" spans="6:6" ht="20.100000000000001" customHeight="1">
      <c r="F188" s="46"/>
    </row>
    <row r="189" spans="6:6" ht="20.100000000000001" customHeight="1">
      <c r="F189" s="46"/>
    </row>
    <row r="190" spans="6:6" ht="20.100000000000001" customHeight="1">
      <c r="F190" s="46"/>
    </row>
    <row r="191" spans="6:6" ht="20.100000000000001" customHeight="1">
      <c r="F191" s="46"/>
    </row>
    <row r="192" spans="6:6" ht="20.100000000000001" customHeight="1">
      <c r="F192" s="46"/>
    </row>
    <row r="193" spans="6:6" ht="20.100000000000001" customHeight="1">
      <c r="F193" s="46"/>
    </row>
    <row r="194" spans="6:6" ht="20.100000000000001" customHeight="1">
      <c r="F194" s="46"/>
    </row>
    <row r="195" spans="6:6" ht="20.100000000000001" customHeight="1">
      <c r="F195" s="46"/>
    </row>
    <row r="196" spans="6:6" ht="20.100000000000001" customHeight="1">
      <c r="F196" s="46"/>
    </row>
    <row r="197" spans="6:6" ht="20.100000000000001" customHeight="1">
      <c r="F197" s="46"/>
    </row>
    <row r="198" spans="6:6" ht="20.100000000000001" customHeight="1">
      <c r="F198" s="46"/>
    </row>
    <row r="199" spans="6:6" ht="20.100000000000001" customHeight="1">
      <c r="F199" s="46"/>
    </row>
    <row r="200" spans="6:6" ht="20.100000000000001" customHeight="1">
      <c r="F200" s="46"/>
    </row>
    <row r="201" spans="6:6" ht="20.100000000000001" customHeight="1">
      <c r="F201" s="46"/>
    </row>
    <row r="202" spans="6:6" ht="20.100000000000001" customHeight="1">
      <c r="F202" s="46"/>
    </row>
    <row r="203" spans="6:6" ht="20.100000000000001" customHeight="1">
      <c r="F203" s="46"/>
    </row>
    <row r="204" spans="6:6" ht="20.100000000000001" customHeight="1">
      <c r="F204" s="46"/>
    </row>
    <row r="205" spans="6:6" ht="20.100000000000001" customHeight="1">
      <c r="F205" s="46"/>
    </row>
    <row r="206" spans="6:6" ht="20.100000000000001" customHeight="1">
      <c r="F206" s="46"/>
    </row>
    <row r="207" spans="6:6" ht="20.100000000000001" customHeight="1">
      <c r="F207" s="46"/>
    </row>
    <row r="208" spans="6:6" ht="20.100000000000001" customHeight="1">
      <c r="F208" s="46"/>
    </row>
    <row r="209" spans="6:6" ht="20.100000000000001" customHeight="1">
      <c r="F209" s="46"/>
    </row>
    <row r="210" spans="6:6" ht="20.100000000000001" customHeight="1">
      <c r="F210" s="46"/>
    </row>
    <row r="211" spans="6:6" ht="20.100000000000001" customHeight="1">
      <c r="F211" s="46"/>
    </row>
    <row r="212" spans="6:6" ht="20.100000000000001" customHeight="1">
      <c r="F212" s="46"/>
    </row>
    <row r="213" spans="6:6" ht="20.100000000000001" customHeight="1">
      <c r="F213" s="46"/>
    </row>
    <row r="214" spans="6:6" ht="20.100000000000001" customHeight="1">
      <c r="F214" s="46"/>
    </row>
    <row r="215" spans="6:6" ht="20.100000000000001" customHeight="1">
      <c r="F215" s="46"/>
    </row>
    <row r="216" spans="6:6" ht="20.100000000000001" customHeight="1">
      <c r="F216" s="46"/>
    </row>
    <row r="217" spans="6:6" ht="20.100000000000001" customHeight="1">
      <c r="F217" s="46"/>
    </row>
    <row r="218" spans="6:6" ht="20.100000000000001" customHeight="1">
      <c r="F218" s="46"/>
    </row>
    <row r="219" spans="6:6" ht="20.100000000000001" customHeight="1">
      <c r="F219" s="46"/>
    </row>
    <row r="220" spans="6:6" ht="20.100000000000001" customHeight="1">
      <c r="F220" s="46"/>
    </row>
    <row r="221" spans="6:6" ht="20.100000000000001" customHeight="1">
      <c r="F221" s="46"/>
    </row>
    <row r="222" spans="6:6" ht="20.100000000000001" customHeight="1">
      <c r="F222" s="46"/>
    </row>
    <row r="223" spans="6:6" ht="20.100000000000001" customHeight="1">
      <c r="F223" s="17"/>
    </row>
    <row r="224" spans="6:6" ht="20.100000000000001" customHeight="1">
      <c r="F224" s="4"/>
    </row>
    <row r="225" spans="6:6" ht="20.100000000000001" customHeight="1">
      <c r="F225" s="6"/>
    </row>
    <row r="226" spans="6:6" ht="20.100000000000001" customHeight="1">
      <c r="F226" s="5"/>
    </row>
    <row r="227" spans="6:6" ht="20.100000000000001" customHeight="1">
      <c r="F227" s="5"/>
    </row>
    <row r="228" spans="6:6" ht="20.100000000000001" customHeight="1">
      <c r="F228" s="5"/>
    </row>
    <row r="229" spans="6:6" ht="20.100000000000001" customHeight="1">
      <c r="F229" s="5"/>
    </row>
    <row r="230" spans="6:6" ht="20.100000000000001" customHeight="1">
      <c r="F230" s="5"/>
    </row>
  </sheetData>
  <customSheetViews>
    <customSheetView guid="{3EE838E9-81E2-4FBF-86E4-3C14E5A2C9CF}" state="hidden">
      <pane ySplit="1" topLeftCell="A2" activePane="bottomLeft" state="frozen"/>
      <selection pane="bottomLeft" activeCell="C23" sqref="C23"/>
      <pageMargins left="0.7" right="0.7" top="0.78740157499999996" bottom="0.78740157499999996" header="0.3" footer="0.3"/>
      <pageSetup paperSize="9" orientation="portrait" horizontalDpi="4294967293" verticalDpi="0" r:id="rId1"/>
    </customSheetView>
  </customSheetViews>
  <conditionalFormatting sqref="A2:A9">
    <cfRule type="expression" dxfId="8723" priority="1091">
      <formula>LEFT($B2,5)="NeuNr"</formula>
    </cfRule>
  </conditionalFormatting>
  <conditionalFormatting sqref="A3:A4">
    <cfRule type="expression" dxfId="8722" priority="1090">
      <formula>LEFT($B3,5)="NeuNr"</formula>
    </cfRule>
  </conditionalFormatting>
  <conditionalFormatting sqref="A3:A4">
    <cfRule type="expression" dxfId="8721" priority="1089">
      <formula>LEFT($B3,5)="NeuNr"</formula>
    </cfRule>
  </conditionalFormatting>
  <conditionalFormatting sqref="A2:A9">
    <cfRule type="expression" dxfId="8720" priority="1082">
      <formula>LEFT($B2,5)="NeuNr"</formula>
    </cfRule>
  </conditionalFormatting>
  <conditionalFormatting sqref="A3:A4">
    <cfRule type="expression" dxfId="8719" priority="1081">
      <formula>LEFT($B3,5)="NeuNr"</formula>
    </cfRule>
  </conditionalFormatting>
  <conditionalFormatting sqref="A3:A4">
    <cfRule type="expression" dxfId="8718" priority="1080">
      <formula>LEFT($B3,5)="NeuNr"</formula>
    </cfRule>
  </conditionalFormatting>
  <conditionalFormatting sqref="A2:A9">
    <cfRule type="expression" dxfId="8717" priority="1073">
      <formula>LEFT($B2,5)="NeuNr"</formula>
    </cfRule>
  </conditionalFormatting>
  <conditionalFormatting sqref="A3:A4">
    <cfRule type="expression" dxfId="8716" priority="1072">
      <formula>LEFT($B3,5)="NeuNr"</formula>
    </cfRule>
  </conditionalFormatting>
  <conditionalFormatting sqref="A3:A4">
    <cfRule type="expression" dxfId="8715" priority="1071">
      <formula>LEFT($B3,5)="NeuNr"</formula>
    </cfRule>
  </conditionalFormatting>
  <conditionalFormatting sqref="A2:A9">
    <cfRule type="expression" dxfId="8714" priority="1064">
      <formula>LEFT($B2,5)="NeuNr"</formula>
    </cfRule>
  </conditionalFormatting>
  <conditionalFormatting sqref="A3:A4">
    <cfRule type="expression" dxfId="8713" priority="1063">
      <formula>LEFT($B3,5)="NeuNr"</formula>
    </cfRule>
  </conditionalFormatting>
  <conditionalFormatting sqref="A3:A4">
    <cfRule type="expression" dxfId="8712" priority="1062">
      <formula>LEFT($B3,5)="NeuNr"</formula>
    </cfRule>
  </conditionalFormatting>
  <conditionalFormatting sqref="A2:A9">
    <cfRule type="expression" dxfId="8711" priority="1055">
      <formula>LEFT($B2,5)="NeuNr"</formula>
    </cfRule>
  </conditionalFormatting>
  <conditionalFormatting sqref="A3:A4">
    <cfRule type="expression" dxfId="8710" priority="1054">
      <formula>LEFT($B3,5)="NeuNr"</formula>
    </cfRule>
  </conditionalFormatting>
  <conditionalFormatting sqref="A3:A4">
    <cfRule type="expression" dxfId="8709" priority="1053">
      <formula>LEFT($B3,5)="NeuNr"</formula>
    </cfRule>
  </conditionalFormatting>
  <conditionalFormatting sqref="A2:A9">
    <cfRule type="expression" dxfId="8708" priority="1046">
      <formula>LEFT($B2,5)="NeuNr"</formula>
    </cfRule>
  </conditionalFormatting>
  <conditionalFormatting sqref="A3:A4">
    <cfRule type="expression" dxfId="8707" priority="1045">
      <formula>LEFT($B3,5)="NeuNr"</formula>
    </cfRule>
  </conditionalFormatting>
  <conditionalFormatting sqref="A3:A4">
    <cfRule type="expression" dxfId="8706" priority="1044">
      <formula>LEFT($B3,5)="NeuNr"</formula>
    </cfRule>
  </conditionalFormatting>
  <conditionalFormatting sqref="A2:A9">
    <cfRule type="expression" dxfId="8705" priority="1037">
      <formula>LEFT($B2,5)="NeuNr"</formula>
    </cfRule>
  </conditionalFormatting>
  <conditionalFormatting sqref="A3:A4">
    <cfRule type="expression" dxfId="8704" priority="1036">
      <formula>LEFT($B3,5)="NeuNr"</formula>
    </cfRule>
  </conditionalFormatting>
  <conditionalFormatting sqref="A3:A4">
    <cfRule type="expression" dxfId="8703" priority="1035">
      <formula>LEFT($B3,5)="NeuNr"</formula>
    </cfRule>
  </conditionalFormatting>
  <conditionalFormatting sqref="A2:A9">
    <cfRule type="expression" dxfId="8702" priority="1028">
      <formula>LEFT($B2,5)="NeuNr"</formula>
    </cfRule>
  </conditionalFormatting>
  <conditionalFormatting sqref="A3:A4">
    <cfRule type="expression" dxfId="8701" priority="1027">
      <formula>LEFT($B3,5)="NeuNr"</formula>
    </cfRule>
  </conditionalFormatting>
  <conditionalFormatting sqref="A3:A4">
    <cfRule type="expression" dxfId="8700" priority="1026">
      <formula>LEFT($B3,5)="NeuNr"</formula>
    </cfRule>
  </conditionalFormatting>
  <conditionalFormatting sqref="A2:A9">
    <cfRule type="expression" dxfId="8699" priority="1019">
      <formula>LEFT($B2,5)="NeuNr"</formula>
    </cfRule>
  </conditionalFormatting>
  <conditionalFormatting sqref="A2:A3">
    <cfRule type="expression" dxfId="8698" priority="1018">
      <formula>LEFT($B2,5)="NeuNr"</formula>
    </cfRule>
  </conditionalFormatting>
  <conditionalFormatting sqref="A2:A3">
    <cfRule type="expression" dxfId="8697" priority="1017">
      <formula>LEFT($B2,5)="NeuNr"</formula>
    </cfRule>
  </conditionalFormatting>
  <conditionalFormatting sqref="A2:A9">
    <cfRule type="expression" dxfId="8696" priority="1010">
      <formula>LEFT($B2,5)="NeuNr"</formula>
    </cfRule>
  </conditionalFormatting>
  <conditionalFormatting sqref="A2:A3">
    <cfRule type="expression" dxfId="8695" priority="1009">
      <formula>LEFT($B2,5)="NeuNr"</formula>
    </cfRule>
  </conditionalFormatting>
  <conditionalFormatting sqref="A2:A3">
    <cfRule type="expression" dxfId="8694" priority="1008">
      <formula>LEFT($B2,5)="NeuNr"</formula>
    </cfRule>
  </conditionalFormatting>
  <conditionalFormatting sqref="A2:A9">
    <cfRule type="expression" dxfId="8693" priority="1001">
      <formula>LEFT($B2,5)="NeuNr"</formula>
    </cfRule>
  </conditionalFormatting>
  <conditionalFormatting sqref="A2:A3">
    <cfRule type="expression" dxfId="8692" priority="1000">
      <formula>LEFT($B2,5)="NeuNr"</formula>
    </cfRule>
  </conditionalFormatting>
  <conditionalFormatting sqref="A2:A3">
    <cfRule type="expression" dxfId="8691" priority="999">
      <formula>LEFT($B2,5)="NeuNr"</formula>
    </cfRule>
  </conditionalFormatting>
  <conditionalFormatting sqref="A2:A9">
    <cfRule type="expression" dxfId="8690" priority="992">
      <formula>LEFT($B2,5)="NeuNr"</formula>
    </cfRule>
  </conditionalFormatting>
  <conditionalFormatting sqref="A2:A3">
    <cfRule type="expression" dxfId="8689" priority="991">
      <formula>LEFT($B2,5)="NeuNr"</formula>
    </cfRule>
  </conditionalFormatting>
  <conditionalFormatting sqref="A2:A3">
    <cfRule type="expression" dxfId="8688" priority="990">
      <formula>LEFT($B2,5)="NeuNr"</formula>
    </cfRule>
  </conditionalFormatting>
  <conditionalFormatting sqref="A2:A3">
    <cfRule type="expression" dxfId="8687" priority="983">
      <formula>LEFT($B2,5)="NeuNr"</formula>
    </cfRule>
  </conditionalFormatting>
  <conditionalFormatting sqref="A2:A3">
    <cfRule type="expression" dxfId="8686" priority="982">
      <formula>LEFT($B2,5)="NeuNr"</formula>
    </cfRule>
  </conditionalFormatting>
  <conditionalFormatting sqref="A2:A3">
    <cfRule type="expression" dxfId="8685" priority="981">
      <formula>LEFT($B2,5)="NeuNr"</formula>
    </cfRule>
  </conditionalFormatting>
  <conditionalFormatting sqref="A2:A3">
    <cfRule type="expression" dxfId="8684" priority="980">
      <formula>LEFT($B2,5)="NeuNr"</formula>
    </cfRule>
  </conditionalFormatting>
  <conditionalFormatting sqref="A2:A9">
    <cfRule type="expression" dxfId="8683" priority="979">
      <formula>LEFT($B2,5)="NeuNr"</formula>
    </cfRule>
  </conditionalFormatting>
  <conditionalFormatting sqref="A2:A3">
    <cfRule type="expression" dxfId="8682" priority="978">
      <formula>LEFT($B2,5)="NeuNr"</formula>
    </cfRule>
  </conditionalFormatting>
  <conditionalFormatting sqref="A2:A3">
    <cfRule type="expression" dxfId="8681" priority="977">
      <formula>LEFT($B2,5)="NeuNr"</formula>
    </cfRule>
  </conditionalFormatting>
  <conditionalFormatting sqref="A2:A3">
    <cfRule type="expression" dxfId="8680" priority="970">
      <formula>LEFT($B2,5)="NeuNr"</formula>
    </cfRule>
  </conditionalFormatting>
  <conditionalFormatting sqref="A2:A9">
    <cfRule type="expression" dxfId="8679" priority="969">
      <formula>LEFT($B2,5)="NeuNr"</formula>
    </cfRule>
  </conditionalFormatting>
  <conditionalFormatting sqref="A2:A3">
    <cfRule type="expression" dxfId="8678" priority="968">
      <formula>LEFT($B2,5)="NeuNr"</formula>
    </cfRule>
  </conditionalFormatting>
  <conditionalFormatting sqref="A2:A3">
    <cfRule type="expression" dxfId="8677" priority="967">
      <formula>LEFT($B2,5)="NeuNr"</formula>
    </cfRule>
  </conditionalFormatting>
  <conditionalFormatting sqref="A2:A3">
    <cfRule type="expression" dxfId="8676" priority="960">
      <formula>LEFT($B2,5)="NeuNr"</formula>
    </cfRule>
  </conditionalFormatting>
  <conditionalFormatting sqref="A2:A9">
    <cfRule type="expression" dxfId="8675" priority="959">
      <formula>LEFT($B2,5)="NeuNr"</formula>
    </cfRule>
  </conditionalFormatting>
  <conditionalFormatting sqref="A2:A3">
    <cfRule type="expression" dxfId="8674" priority="958">
      <formula>LEFT($B2,5)="NeuNr"</formula>
    </cfRule>
  </conditionalFormatting>
  <conditionalFormatting sqref="A2:A3">
    <cfRule type="expression" dxfId="8673" priority="957">
      <formula>LEFT($B2,5)="NeuNr"</formula>
    </cfRule>
  </conditionalFormatting>
  <conditionalFormatting sqref="A2:A3">
    <cfRule type="expression" dxfId="8672" priority="950">
      <formula>LEFT($B2,5)="NeuNr"</formula>
    </cfRule>
  </conditionalFormatting>
  <conditionalFormatting sqref="A2:A9">
    <cfRule type="expression" dxfId="8671" priority="949">
      <formula>LEFT($B2,5)="NeuNr"</formula>
    </cfRule>
  </conditionalFormatting>
  <conditionalFormatting sqref="A2:A3">
    <cfRule type="expression" dxfId="8670" priority="948">
      <formula>LEFT($B2,5)="NeuNr"</formula>
    </cfRule>
  </conditionalFormatting>
  <conditionalFormatting sqref="A2:A3">
    <cfRule type="expression" dxfId="8669" priority="947">
      <formula>LEFT($B2,5)="NeuNr"</formula>
    </cfRule>
  </conditionalFormatting>
  <conditionalFormatting sqref="A2:A3">
    <cfRule type="expression" dxfId="8668" priority="940">
      <formula>LEFT($B2,5)="NeuNr"</formula>
    </cfRule>
  </conditionalFormatting>
  <conditionalFormatting sqref="A2:A9">
    <cfRule type="expression" dxfId="8667" priority="939">
      <formula>LEFT($B2,5)="NeuNr"</formula>
    </cfRule>
  </conditionalFormatting>
  <conditionalFormatting sqref="A2:A3">
    <cfRule type="expression" dxfId="8666" priority="938">
      <formula>LEFT($B2,5)="NeuNr"</formula>
    </cfRule>
  </conditionalFormatting>
  <conditionalFormatting sqref="A2:A3">
    <cfRule type="expression" dxfId="8665" priority="937">
      <formula>LEFT($B2,5)="NeuNr"</formula>
    </cfRule>
  </conditionalFormatting>
  <conditionalFormatting sqref="A2:A3">
    <cfRule type="expression" dxfId="8664" priority="930">
      <formula>LEFT($B2,5)="NeuNr"</formula>
    </cfRule>
  </conditionalFormatting>
  <conditionalFormatting sqref="A2:A9">
    <cfRule type="expression" dxfId="8663" priority="929">
      <formula>LEFT($B2,5)="NeuNr"</formula>
    </cfRule>
  </conditionalFormatting>
  <conditionalFormatting sqref="A2:A3">
    <cfRule type="expression" dxfId="8662" priority="928">
      <formula>LEFT($B2,5)="NeuNr"</formula>
    </cfRule>
  </conditionalFormatting>
  <conditionalFormatting sqref="A2:A3">
    <cfRule type="expression" dxfId="8661" priority="927">
      <formula>LEFT($B2,5)="NeuNr"</formula>
    </cfRule>
  </conditionalFormatting>
  <conditionalFormatting sqref="A2:A3">
    <cfRule type="expression" dxfId="8660" priority="920">
      <formula>LEFT($B2,5)="NeuNr"</formula>
    </cfRule>
  </conditionalFormatting>
  <conditionalFormatting sqref="A2:A9">
    <cfRule type="expression" dxfId="8659" priority="919">
      <formula>LEFT($B2,5)="NeuNr"</formula>
    </cfRule>
  </conditionalFormatting>
  <conditionalFormatting sqref="A2:A3">
    <cfRule type="expression" dxfId="8658" priority="918">
      <formula>LEFT($B2,5)="NeuNr"</formula>
    </cfRule>
  </conditionalFormatting>
  <conditionalFormatting sqref="A2:A3">
    <cfRule type="expression" dxfId="8657" priority="917">
      <formula>LEFT($B2,5)="NeuNr"</formula>
    </cfRule>
  </conditionalFormatting>
  <conditionalFormatting sqref="A2:A3">
    <cfRule type="expression" dxfId="8656" priority="910">
      <formula>LEFT($B2,5)="NeuNr"</formula>
    </cfRule>
  </conditionalFormatting>
  <conditionalFormatting sqref="A2:A9">
    <cfRule type="expression" dxfId="8655" priority="909">
      <formula>LEFT($B2,5)="NeuNr"</formula>
    </cfRule>
  </conditionalFormatting>
  <conditionalFormatting sqref="A2:A3">
    <cfRule type="expression" dxfId="8654" priority="908">
      <formula>LEFT($B2,5)="NeuNr"</formula>
    </cfRule>
  </conditionalFormatting>
  <conditionalFormatting sqref="A2:A3">
    <cfRule type="expression" dxfId="8653" priority="907">
      <formula>LEFT($B2,5)="NeuNr"</formula>
    </cfRule>
  </conditionalFormatting>
  <conditionalFormatting sqref="A2:A3">
    <cfRule type="expression" dxfId="8652" priority="900">
      <formula>LEFT($B2,5)="NeuNr"</formula>
    </cfRule>
  </conditionalFormatting>
  <conditionalFormatting sqref="A2:A9">
    <cfRule type="expression" dxfId="8651" priority="899">
      <formula>LEFT($B2,5)="NeuNr"</formula>
    </cfRule>
  </conditionalFormatting>
  <conditionalFormatting sqref="A2:A3">
    <cfRule type="expression" dxfId="8650" priority="898">
      <formula>LEFT($B2,5)="NeuNr"</formula>
    </cfRule>
  </conditionalFormatting>
  <conditionalFormatting sqref="A2:A3">
    <cfRule type="expression" dxfId="8649" priority="897">
      <formula>LEFT($B2,5)="NeuNr"</formula>
    </cfRule>
  </conditionalFormatting>
  <conditionalFormatting sqref="A2:A3">
    <cfRule type="expression" dxfId="8648" priority="890">
      <formula>LEFT($B2,5)="NeuNr"</formula>
    </cfRule>
  </conditionalFormatting>
  <conditionalFormatting sqref="A2:A9">
    <cfRule type="expression" dxfId="8647" priority="889">
      <formula>LEFT($B2,5)="NeuNr"</formula>
    </cfRule>
  </conditionalFormatting>
  <conditionalFormatting sqref="A2:A3">
    <cfRule type="expression" dxfId="8646" priority="888">
      <formula>LEFT($B2,5)="NeuNr"</formula>
    </cfRule>
  </conditionalFormatting>
  <conditionalFormatting sqref="A2:A3">
    <cfRule type="expression" dxfId="8645" priority="887">
      <formula>LEFT($B2,5)="NeuNr"</formula>
    </cfRule>
  </conditionalFormatting>
  <conditionalFormatting sqref="A2:A3">
    <cfRule type="expression" dxfId="8644" priority="880">
      <formula>LEFT($B2,5)="NeuNr"</formula>
    </cfRule>
  </conditionalFormatting>
  <conditionalFormatting sqref="A2:A9">
    <cfRule type="expression" dxfId="8643" priority="879">
      <formula>LEFT($B2,5)="NeuNr"</formula>
    </cfRule>
  </conditionalFormatting>
  <conditionalFormatting sqref="A2:A3">
    <cfRule type="expression" dxfId="8642" priority="878">
      <formula>LEFT($B2,5)="NeuNr"</formula>
    </cfRule>
  </conditionalFormatting>
  <conditionalFormatting sqref="A2:A3">
    <cfRule type="expression" dxfId="8641" priority="877">
      <formula>LEFT($B2,5)="NeuNr"</formula>
    </cfRule>
  </conditionalFormatting>
  <conditionalFormatting sqref="A2:A3">
    <cfRule type="expression" dxfId="8640" priority="870">
      <formula>LEFT($B2,5)="NeuNr"</formula>
    </cfRule>
  </conditionalFormatting>
  <conditionalFormatting sqref="A2:A9">
    <cfRule type="expression" dxfId="8639" priority="869">
      <formula>LEFT($B2,5)="NeuNr"</formula>
    </cfRule>
  </conditionalFormatting>
  <conditionalFormatting sqref="A2:A3">
    <cfRule type="expression" dxfId="8638" priority="868">
      <formula>LEFT($B2,5)="NeuNr"</formula>
    </cfRule>
  </conditionalFormatting>
  <conditionalFormatting sqref="A2:A3">
    <cfRule type="expression" dxfId="8637" priority="867">
      <formula>LEFT($B2,5)="NeuNr"</formula>
    </cfRule>
  </conditionalFormatting>
  <conditionalFormatting sqref="A2:A3">
    <cfRule type="expression" dxfId="8636" priority="860">
      <formula>LEFT($B2,5)="NeuNr"</formula>
    </cfRule>
  </conditionalFormatting>
  <conditionalFormatting sqref="A2:A9">
    <cfRule type="expression" dxfId="8635" priority="859">
      <formula>LEFT($B2,5)="NeuNr"</formula>
    </cfRule>
  </conditionalFormatting>
  <conditionalFormatting sqref="A2:A3">
    <cfRule type="expression" dxfId="8634" priority="858">
      <formula>LEFT($B2,5)="NeuNr"</formula>
    </cfRule>
  </conditionalFormatting>
  <conditionalFormatting sqref="A2:A3">
    <cfRule type="expression" dxfId="8633" priority="857">
      <formula>LEFT($B2,5)="NeuNr"</formula>
    </cfRule>
  </conditionalFormatting>
  <conditionalFormatting sqref="A2:A3">
    <cfRule type="expression" dxfId="8632" priority="850">
      <formula>LEFT($B2,5)="NeuNr"</formula>
    </cfRule>
  </conditionalFormatting>
  <conditionalFormatting sqref="A2:A9">
    <cfRule type="expression" dxfId="8631" priority="849">
      <formula>LEFT($B2,5)="NeuNr"</formula>
    </cfRule>
  </conditionalFormatting>
  <conditionalFormatting sqref="A2:A3">
    <cfRule type="expression" dxfId="8630" priority="848">
      <formula>LEFT($B2,5)="NeuNr"</formula>
    </cfRule>
  </conditionalFormatting>
  <conditionalFormatting sqref="A2:A3">
    <cfRule type="expression" dxfId="8629" priority="847">
      <formula>LEFT($B2,5)="NeuNr"</formula>
    </cfRule>
  </conditionalFormatting>
  <conditionalFormatting sqref="A2:A3">
    <cfRule type="expression" dxfId="8628" priority="840">
      <formula>LEFT($B2,5)="NeuNr"</formula>
    </cfRule>
  </conditionalFormatting>
  <conditionalFormatting sqref="A2:A9">
    <cfRule type="expression" dxfId="8627" priority="839">
      <formula>LEFT($B2,5)="NeuNr"</formula>
    </cfRule>
  </conditionalFormatting>
  <conditionalFormatting sqref="A2:A3">
    <cfRule type="expression" dxfId="8626" priority="838">
      <formula>LEFT($B2,5)="NeuNr"</formula>
    </cfRule>
  </conditionalFormatting>
  <conditionalFormatting sqref="A2:A3">
    <cfRule type="expression" dxfId="8625" priority="837">
      <formula>LEFT($B2,5)="NeuNr"</formula>
    </cfRule>
  </conditionalFormatting>
  <conditionalFormatting sqref="A2:A3">
    <cfRule type="expression" dxfId="8624" priority="830">
      <formula>LEFT($B2,5)="NeuNr"</formula>
    </cfRule>
  </conditionalFormatting>
  <conditionalFormatting sqref="A2:A9">
    <cfRule type="expression" dxfId="8623" priority="829">
      <formula>LEFT($B2,5)="NeuNr"</formula>
    </cfRule>
  </conditionalFormatting>
  <conditionalFormatting sqref="A2:A3">
    <cfRule type="expression" dxfId="8622" priority="828">
      <formula>LEFT($B2,5)="NeuNr"</formula>
    </cfRule>
  </conditionalFormatting>
  <conditionalFormatting sqref="A2:A3">
    <cfRule type="expression" dxfId="8621" priority="827">
      <formula>LEFT($B2,5)="NeuNr"</formula>
    </cfRule>
  </conditionalFormatting>
  <conditionalFormatting sqref="A2:A3">
    <cfRule type="expression" dxfId="8620" priority="820">
      <formula>LEFT($B2,5)="NeuNr"</formula>
    </cfRule>
  </conditionalFormatting>
  <conditionalFormatting sqref="A2:A9">
    <cfRule type="expression" dxfId="8619" priority="819">
      <formula>LEFT($B2,5)="NeuNr"</formula>
    </cfRule>
  </conditionalFormatting>
  <conditionalFormatting sqref="A2:A3">
    <cfRule type="expression" dxfId="8618" priority="818">
      <formula>LEFT($B2,5)="NeuNr"</formula>
    </cfRule>
  </conditionalFormatting>
  <conditionalFormatting sqref="A2:A3">
    <cfRule type="expression" dxfId="8617" priority="817">
      <formula>LEFT($B2,5)="NeuNr"</formula>
    </cfRule>
  </conditionalFormatting>
  <conditionalFormatting sqref="A2:A3">
    <cfRule type="expression" dxfId="8616" priority="810">
      <formula>LEFT($B2,5)="NeuNr"</formula>
    </cfRule>
  </conditionalFormatting>
  <conditionalFormatting sqref="A2:A9">
    <cfRule type="expression" dxfId="8615" priority="809">
      <formula>LEFT($B2,5)="NeuNr"</formula>
    </cfRule>
  </conditionalFormatting>
  <conditionalFormatting sqref="A2:A3">
    <cfRule type="expression" dxfId="8614" priority="808">
      <formula>LEFT($B2,5)="NeuNr"</formula>
    </cfRule>
  </conditionalFormatting>
  <conditionalFormatting sqref="A2:A3">
    <cfRule type="expression" dxfId="8613" priority="807">
      <formula>LEFT($B2,5)="NeuNr"</formula>
    </cfRule>
  </conditionalFormatting>
  <conditionalFormatting sqref="A2:A3">
    <cfRule type="expression" dxfId="8612" priority="800">
      <formula>LEFT($B2,5)="NeuNr"</formula>
    </cfRule>
  </conditionalFormatting>
  <conditionalFormatting sqref="A2:A9">
    <cfRule type="expression" dxfId="8611" priority="799">
      <formula>LEFT($B2,5)="NeuNr"</formula>
    </cfRule>
  </conditionalFormatting>
  <conditionalFormatting sqref="A2:A3">
    <cfRule type="expression" dxfId="8610" priority="798">
      <formula>LEFT($B2,5)="NeuNr"</formula>
    </cfRule>
  </conditionalFormatting>
  <conditionalFormatting sqref="A2:A3">
    <cfRule type="expression" dxfId="8609" priority="797">
      <formula>LEFT($B2,5)="NeuNr"</formula>
    </cfRule>
  </conditionalFormatting>
  <conditionalFormatting sqref="A2:A3">
    <cfRule type="expression" dxfId="8608" priority="790">
      <formula>LEFT($B2,5)="NeuNr"</formula>
    </cfRule>
  </conditionalFormatting>
  <conditionalFormatting sqref="A2:A9">
    <cfRule type="expression" dxfId="8607" priority="789">
      <formula>LEFT($B2,5)="NeuNr"</formula>
    </cfRule>
  </conditionalFormatting>
  <conditionalFormatting sqref="A2:A3">
    <cfRule type="expression" dxfId="8606" priority="788">
      <formula>LEFT($B2,5)="NeuNr"</formula>
    </cfRule>
  </conditionalFormatting>
  <conditionalFormatting sqref="A2:A3">
    <cfRule type="expression" dxfId="8605" priority="787">
      <formula>LEFT($B2,5)="NeuNr"</formula>
    </cfRule>
  </conditionalFormatting>
  <conditionalFormatting sqref="A2:A3">
    <cfRule type="expression" dxfId="8604" priority="780">
      <formula>LEFT($B2,5)="NeuNr"</formula>
    </cfRule>
  </conditionalFormatting>
  <conditionalFormatting sqref="A2:A9">
    <cfRule type="expression" dxfId="8603" priority="779">
      <formula>LEFT($B2,5)="NeuNr"</formula>
    </cfRule>
  </conditionalFormatting>
  <conditionalFormatting sqref="A2:A3">
    <cfRule type="expression" dxfId="8602" priority="778">
      <formula>LEFT($B2,5)="NeuNr"</formula>
    </cfRule>
  </conditionalFormatting>
  <conditionalFormatting sqref="A2:A3">
    <cfRule type="expression" dxfId="8601" priority="777">
      <formula>LEFT($B2,5)="NeuNr"</formula>
    </cfRule>
  </conditionalFormatting>
  <conditionalFormatting sqref="A2:A3">
    <cfRule type="expression" dxfId="8600" priority="770">
      <formula>LEFT($B2,5)="NeuNr"</formula>
    </cfRule>
  </conditionalFormatting>
  <conditionalFormatting sqref="A2:A9">
    <cfRule type="expression" dxfId="8599" priority="769">
      <formula>LEFT($B2,5)="NeuNr"</formula>
    </cfRule>
  </conditionalFormatting>
  <conditionalFormatting sqref="A2:A3">
    <cfRule type="expression" dxfId="8598" priority="768">
      <formula>LEFT($B2,5)="NeuNr"</formula>
    </cfRule>
  </conditionalFormatting>
  <conditionalFormatting sqref="A2:A3">
    <cfRule type="expression" dxfId="8597" priority="767">
      <formula>LEFT($B2,5)="NeuNr"</formula>
    </cfRule>
  </conditionalFormatting>
  <conditionalFormatting sqref="A2:A3">
    <cfRule type="expression" dxfId="8596" priority="760">
      <formula>LEFT($B2,5)="NeuNr"</formula>
    </cfRule>
  </conditionalFormatting>
  <conditionalFormatting sqref="A2:A9">
    <cfRule type="expression" dxfId="8595" priority="759">
      <formula>LEFT($B2,5)="NeuNr"</formula>
    </cfRule>
  </conditionalFormatting>
  <conditionalFormatting sqref="A2:A3">
    <cfRule type="expression" dxfId="8594" priority="758">
      <formula>LEFT($B2,5)="NeuNr"</formula>
    </cfRule>
  </conditionalFormatting>
  <conditionalFormatting sqref="A2:A3">
    <cfRule type="expression" dxfId="8593" priority="757">
      <formula>LEFT($B2,5)="NeuNr"</formula>
    </cfRule>
  </conditionalFormatting>
  <conditionalFormatting sqref="A2:A3">
    <cfRule type="expression" dxfId="8592" priority="750">
      <formula>LEFT($B2,5)="NeuNr"</formula>
    </cfRule>
  </conditionalFormatting>
  <conditionalFormatting sqref="A2:A9">
    <cfRule type="expression" dxfId="8591" priority="749">
      <formula>LEFT($B2,5)="NeuNr"</formula>
    </cfRule>
  </conditionalFormatting>
  <conditionalFormatting sqref="A2:A3">
    <cfRule type="expression" dxfId="8590" priority="748">
      <formula>LEFT($B2,5)="NeuNr"</formula>
    </cfRule>
  </conditionalFormatting>
  <conditionalFormatting sqref="A2:A3">
    <cfRule type="expression" dxfId="8589" priority="747">
      <formula>LEFT($B2,5)="NeuNr"</formula>
    </cfRule>
  </conditionalFormatting>
  <conditionalFormatting sqref="A2:A3">
    <cfRule type="expression" dxfId="8588" priority="740">
      <formula>LEFT($B2,5)="NeuNr"</formula>
    </cfRule>
  </conditionalFormatting>
  <conditionalFormatting sqref="A2:A9">
    <cfRule type="expression" dxfId="8587" priority="739">
      <formula>LEFT($B2,5)="NeuNr"</formula>
    </cfRule>
  </conditionalFormatting>
  <conditionalFormatting sqref="A2:A3">
    <cfRule type="expression" dxfId="8586" priority="738">
      <formula>LEFT($B2,5)="NeuNr"</formula>
    </cfRule>
  </conditionalFormatting>
  <conditionalFormatting sqref="A2:A3">
    <cfRule type="expression" dxfId="8585" priority="737">
      <formula>LEFT($B2,5)="NeuNr"</formula>
    </cfRule>
  </conditionalFormatting>
  <conditionalFormatting sqref="A2:A9">
    <cfRule type="expression" dxfId="8584" priority="730">
      <formula>LEFT($B2,5)="NeuNr"</formula>
    </cfRule>
  </conditionalFormatting>
  <conditionalFormatting sqref="A2:A3">
    <cfRule type="expression" dxfId="8583" priority="729">
      <formula>LEFT($B2,5)="NeuNr"</formula>
    </cfRule>
  </conditionalFormatting>
  <conditionalFormatting sqref="A2:A3">
    <cfRule type="expression" dxfId="8582" priority="728">
      <formula>LEFT($B2,5)="NeuNr"</formula>
    </cfRule>
  </conditionalFormatting>
  <conditionalFormatting sqref="A2:A9">
    <cfRule type="expression" dxfId="8581" priority="721">
      <formula>LEFT($B2,5)="NeuNr"</formula>
    </cfRule>
  </conditionalFormatting>
  <conditionalFormatting sqref="A2:A3">
    <cfRule type="expression" dxfId="8580" priority="720">
      <formula>LEFT($B2,5)="NeuNr"</formula>
    </cfRule>
  </conditionalFormatting>
  <conditionalFormatting sqref="A2:A3">
    <cfRule type="expression" dxfId="8579" priority="719">
      <formula>LEFT($B2,5)="NeuNr"</formula>
    </cfRule>
  </conditionalFormatting>
  <conditionalFormatting sqref="A2:A9">
    <cfRule type="expression" dxfId="8578" priority="712">
      <formula>LEFT($B2,5)="NeuNr"</formula>
    </cfRule>
  </conditionalFormatting>
  <conditionalFormatting sqref="A2:A3">
    <cfRule type="expression" dxfId="8577" priority="711">
      <formula>LEFT($B2,5)="NeuNr"</formula>
    </cfRule>
  </conditionalFormatting>
  <conditionalFormatting sqref="A2:A3">
    <cfRule type="expression" dxfId="8576" priority="710">
      <formula>LEFT($B2,5)="NeuNr"</formula>
    </cfRule>
  </conditionalFormatting>
  <conditionalFormatting sqref="A2:A9">
    <cfRule type="expression" dxfId="8575" priority="703">
      <formula>LEFT($B2,5)="NeuNr"</formula>
    </cfRule>
  </conditionalFormatting>
  <conditionalFormatting sqref="A2:A3">
    <cfRule type="expression" dxfId="8574" priority="702">
      <formula>LEFT($B2,5)="NeuNr"</formula>
    </cfRule>
  </conditionalFormatting>
  <conditionalFormatting sqref="A2:A3">
    <cfRule type="expression" dxfId="8573" priority="701">
      <formula>LEFT($B2,5)="NeuNr"</formula>
    </cfRule>
  </conditionalFormatting>
  <conditionalFormatting sqref="A2:A9">
    <cfRule type="expression" dxfId="8572" priority="694">
      <formula>LEFT($B2,5)="NeuNr"</formula>
    </cfRule>
  </conditionalFormatting>
  <conditionalFormatting sqref="A2:A3">
    <cfRule type="expression" dxfId="8571" priority="693">
      <formula>LEFT($B2,5)="NeuNr"</formula>
    </cfRule>
  </conditionalFormatting>
  <conditionalFormatting sqref="A2:A3">
    <cfRule type="expression" dxfId="8570" priority="692">
      <formula>LEFT($B2,5)="NeuNr"</formula>
    </cfRule>
  </conditionalFormatting>
  <conditionalFormatting sqref="A2:A9">
    <cfRule type="expression" dxfId="8569" priority="685">
      <formula>LEFT($B2,5)="NeuNr"</formula>
    </cfRule>
  </conditionalFormatting>
  <conditionalFormatting sqref="A2:A3">
    <cfRule type="expression" dxfId="8568" priority="684">
      <formula>LEFT($B2,5)="NeuNr"</formula>
    </cfRule>
  </conditionalFormatting>
  <conditionalFormatting sqref="A2:A3">
    <cfRule type="expression" dxfId="8567" priority="683">
      <formula>LEFT($B2,5)="NeuNr"</formula>
    </cfRule>
  </conditionalFormatting>
  <conditionalFormatting sqref="A2:A9">
    <cfRule type="expression" dxfId="8566" priority="676">
      <formula>LEFT($B2,5)="NeuNr"</formula>
    </cfRule>
  </conditionalFormatting>
  <conditionalFormatting sqref="A2:A3">
    <cfRule type="expression" dxfId="8565" priority="675">
      <formula>LEFT($B2,5)="NeuNr"</formula>
    </cfRule>
  </conditionalFormatting>
  <conditionalFormatting sqref="A2:A3">
    <cfRule type="expression" dxfId="8564" priority="674">
      <formula>LEFT($B2,5)="NeuNr"</formula>
    </cfRule>
  </conditionalFormatting>
  <conditionalFormatting sqref="A2:A9">
    <cfRule type="expression" dxfId="8563" priority="667">
      <formula>LEFT($B2,5)="NeuNr"</formula>
    </cfRule>
  </conditionalFormatting>
  <conditionalFormatting sqref="A2:A3">
    <cfRule type="expression" dxfId="8562" priority="666">
      <formula>LEFT($B2,5)="NeuNr"</formula>
    </cfRule>
  </conditionalFormatting>
  <conditionalFormatting sqref="A2:A3">
    <cfRule type="expression" dxfId="8561" priority="665">
      <formula>LEFT($B2,5)="NeuNr"</formula>
    </cfRule>
  </conditionalFormatting>
  <conditionalFormatting sqref="A2:A9">
    <cfRule type="expression" dxfId="8560" priority="658">
      <formula>LEFT($B2,5)="NeuNr"</formula>
    </cfRule>
  </conditionalFormatting>
  <conditionalFormatting sqref="A2:A3">
    <cfRule type="expression" dxfId="8559" priority="657">
      <formula>LEFT($B2,5)="NeuNr"</formula>
    </cfRule>
  </conditionalFormatting>
  <conditionalFormatting sqref="A2:A3">
    <cfRule type="expression" dxfId="8558" priority="656">
      <formula>LEFT($B2,5)="NeuNr"</formula>
    </cfRule>
  </conditionalFormatting>
  <conditionalFormatting sqref="A2:A9">
    <cfRule type="expression" dxfId="8557" priority="649">
      <formula>LEFT($B2,5)="NeuNr"</formula>
    </cfRule>
  </conditionalFormatting>
  <conditionalFormatting sqref="A2:A3">
    <cfRule type="expression" dxfId="8556" priority="648">
      <formula>LEFT($B2,5)="NeuNr"</formula>
    </cfRule>
  </conditionalFormatting>
  <conditionalFormatting sqref="A2:A3">
    <cfRule type="expression" dxfId="8555" priority="647">
      <formula>LEFT($B2,5)="NeuNr"</formula>
    </cfRule>
  </conditionalFormatting>
  <conditionalFormatting sqref="A2:A9">
    <cfRule type="expression" dxfId="8554" priority="640">
      <formula>LEFT($B2,5)="NeuNr"</formula>
    </cfRule>
  </conditionalFormatting>
  <conditionalFormatting sqref="A2:A3">
    <cfRule type="expression" dxfId="8553" priority="639">
      <formula>LEFT($B2,5)="NeuNr"</formula>
    </cfRule>
  </conditionalFormatting>
  <conditionalFormatting sqref="A2:A3">
    <cfRule type="expression" dxfId="8552" priority="638">
      <formula>LEFT($B2,5)="NeuNr"</formula>
    </cfRule>
  </conditionalFormatting>
  <conditionalFormatting sqref="A2:A9">
    <cfRule type="expression" dxfId="8551" priority="631">
      <formula>LEFT($B2,5)="NeuNr"</formula>
    </cfRule>
  </conditionalFormatting>
  <conditionalFormatting sqref="A2:A3">
    <cfRule type="expression" dxfId="8550" priority="630">
      <formula>LEFT($B2,5)="NeuNr"</formula>
    </cfRule>
  </conditionalFormatting>
  <conditionalFormatting sqref="A2:A3">
    <cfRule type="expression" dxfId="8549" priority="629">
      <formula>LEFT($B2,5)="NeuNr"</formula>
    </cfRule>
  </conditionalFormatting>
  <conditionalFormatting sqref="A2:A9">
    <cfRule type="expression" dxfId="8548" priority="622">
      <formula>LEFT($B2,5)="NeuNr"</formula>
    </cfRule>
  </conditionalFormatting>
  <conditionalFormatting sqref="A2:A3">
    <cfRule type="expression" dxfId="8547" priority="621">
      <formula>LEFT($B2,5)="NeuNr"</formula>
    </cfRule>
  </conditionalFormatting>
  <conditionalFormatting sqref="A2:A3">
    <cfRule type="expression" dxfId="8546" priority="620">
      <formula>LEFT($B2,5)="NeuNr"</formula>
    </cfRule>
  </conditionalFormatting>
  <conditionalFormatting sqref="A2:A9">
    <cfRule type="expression" dxfId="8545" priority="613">
      <formula>LEFT($B2,5)="NeuNr"</formula>
    </cfRule>
  </conditionalFormatting>
  <conditionalFormatting sqref="A2:A3">
    <cfRule type="expression" dxfId="8544" priority="612">
      <formula>LEFT($B2,5)="NeuNr"</formula>
    </cfRule>
  </conditionalFormatting>
  <conditionalFormatting sqref="A2:A3">
    <cfRule type="expression" dxfId="8543" priority="611">
      <formula>LEFT($B2,5)="NeuNr"</formula>
    </cfRule>
  </conditionalFormatting>
  <conditionalFormatting sqref="A2:A9">
    <cfRule type="expression" dxfId="8542" priority="604">
      <formula>LEFT($B2,5)="NeuNr"</formula>
    </cfRule>
  </conditionalFormatting>
  <conditionalFormatting sqref="A2:A3">
    <cfRule type="expression" dxfId="8541" priority="603">
      <formula>LEFT($B2,5)="NeuNr"</formula>
    </cfRule>
  </conditionalFormatting>
  <conditionalFormatting sqref="A2:A3">
    <cfRule type="expression" dxfId="8540" priority="602">
      <formula>LEFT($B2,5)="NeuNr"</formula>
    </cfRule>
  </conditionalFormatting>
  <conditionalFormatting sqref="A2:A9">
    <cfRule type="expression" dxfId="8539" priority="595">
      <formula>LEFT($B2,5)="NeuNr"</formula>
    </cfRule>
  </conditionalFormatting>
  <conditionalFormatting sqref="A2:A3">
    <cfRule type="expression" dxfId="8538" priority="594">
      <formula>LEFT($B2,5)="NeuNr"</formula>
    </cfRule>
  </conditionalFormatting>
  <conditionalFormatting sqref="A2:A3">
    <cfRule type="expression" dxfId="8537" priority="593">
      <formula>LEFT($B2,5)="NeuNr"</formula>
    </cfRule>
  </conditionalFormatting>
  <conditionalFormatting sqref="A2:A9">
    <cfRule type="expression" dxfId="8536" priority="586">
      <formula>LEFT($B2,5)="NeuNr"</formula>
    </cfRule>
  </conditionalFormatting>
  <conditionalFormatting sqref="A2:A3">
    <cfRule type="expression" dxfId="8535" priority="585">
      <formula>LEFT($B2,5)="NeuNr"</formula>
    </cfRule>
  </conditionalFormatting>
  <conditionalFormatting sqref="A2:A3">
    <cfRule type="expression" dxfId="8534" priority="584">
      <formula>LEFT($B2,5)="NeuNr"</formula>
    </cfRule>
  </conditionalFormatting>
  <conditionalFormatting sqref="A2:A9">
    <cfRule type="expression" dxfId="8533" priority="577">
      <formula>LEFT($B2,5)="NeuNr"</formula>
    </cfRule>
  </conditionalFormatting>
  <conditionalFormatting sqref="A2:A9">
    <cfRule type="expression" dxfId="8532" priority="570">
      <formula>LEFT($B2,5)="NeuNr"</formula>
    </cfRule>
  </conditionalFormatting>
  <conditionalFormatting sqref="A2:A9">
    <cfRule type="expression" dxfId="8531" priority="563">
      <formula>LEFT($B2,5)="NeuNr"</formula>
    </cfRule>
  </conditionalFormatting>
  <conditionalFormatting sqref="A2:A9">
    <cfRule type="expression" dxfId="8530" priority="556">
      <formula>LEFT($B2,5)="NeuNr"</formula>
    </cfRule>
  </conditionalFormatting>
  <conditionalFormatting sqref="A2:A9">
    <cfRule type="expression" dxfId="8529" priority="549">
      <formula>LEFT($B2,5)="NeuNr"</formula>
    </cfRule>
  </conditionalFormatting>
  <conditionalFormatting sqref="A2:A9">
    <cfRule type="expression" dxfId="8528" priority="542">
      <formula>LEFT($B2,5)="NeuNr"</formula>
    </cfRule>
  </conditionalFormatting>
  <conditionalFormatting sqref="A2:A9">
    <cfRule type="expression" dxfId="8527" priority="535">
      <formula>LEFT($B2,5)="NeuNr"</formula>
    </cfRule>
  </conditionalFormatting>
  <conditionalFormatting sqref="A2:A9">
    <cfRule type="expression" dxfId="8526" priority="528">
      <formula>LEFT($B2,5)="NeuNr"</formula>
    </cfRule>
  </conditionalFormatting>
  <conditionalFormatting sqref="A2:A9">
    <cfRule type="expression" dxfId="8525" priority="521">
      <formula>LEFT($B2,5)="NeuNr"</formula>
    </cfRule>
  </conditionalFormatting>
  <conditionalFormatting sqref="A2:A9">
    <cfRule type="expression" dxfId="8524" priority="514">
      <formula>LEFT($B2,5)="NeuNr"</formula>
    </cfRule>
  </conditionalFormatting>
  <conditionalFormatting sqref="A2:A9">
    <cfRule type="expression" dxfId="8523" priority="507">
      <formula>LEFT($B2,5)="NeuNr"</formula>
    </cfRule>
  </conditionalFormatting>
  <conditionalFormatting sqref="A2:A9">
    <cfRule type="expression" dxfId="8522" priority="500">
      <formula>LEFT($B2,5)="NeuNr"</formula>
    </cfRule>
  </conditionalFormatting>
  <conditionalFormatting sqref="A2:A9">
    <cfRule type="expression" dxfId="8521" priority="493">
      <formula>LEFT($B2,5)="NeuNr"</formula>
    </cfRule>
  </conditionalFormatting>
  <conditionalFormatting sqref="A2:A9">
    <cfRule type="expression" dxfId="8520" priority="486">
      <formula>LEFT($B2,5)="NeuNr"</formula>
    </cfRule>
  </conditionalFormatting>
  <conditionalFormatting sqref="A2:A9">
    <cfRule type="expression" dxfId="8519" priority="479">
      <formula>LEFT($B2,5)="NeuNr"</formula>
    </cfRule>
  </conditionalFormatting>
  <conditionalFormatting sqref="A2:A9">
    <cfRule type="expression" dxfId="8518" priority="472">
      <formula>LEFT($B2,5)="NeuNr"</formula>
    </cfRule>
  </conditionalFormatting>
  <conditionalFormatting sqref="A2:A9">
    <cfRule type="expression" dxfId="8517" priority="465">
      <formula>LEFT($B2,5)="NeuNr"</formula>
    </cfRule>
  </conditionalFormatting>
  <conditionalFormatting sqref="A2:A9">
    <cfRule type="expression" dxfId="8516" priority="458">
      <formula>LEFT($B2,5)="NeuNr"</formula>
    </cfRule>
  </conditionalFormatting>
  <conditionalFormatting sqref="A2:A9">
    <cfRule type="expression" dxfId="8515" priority="451">
      <formula>LEFT($B2,5)="NeuNr"</formula>
    </cfRule>
  </conditionalFormatting>
  <conditionalFormatting sqref="A2:A9">
    <cfRule type="expression" dxfId="8514" priority="444">
      <formula>LEFT($B2,5)="NeuNr"</formula>
    </cfRule>
  </conditionalFormatting>
  <conditionalFormatting sqref="A2:A9">
    <cfRule type="expression" dxfId="8513" priority="437">
      <formula>LEFT($B2,5)="NeuNr"</formula>
    </cfRule>
  </conditionalFormatting>
  <conditionalFormatting sqref="A2:A9">
    <cfRule type="expression" dxfId="8512" priority="430">
      <formula>LEFT($B2,5)="NeuNr"</formula>
    </cfRule>
  </conditionalFormatting>
  <conditionalFormatting sqref="A2:A9">
    <cfRule type="expression" dxfId="8511" priority="425">
      <formula>LEFT($B2,5)="NeuNr"</formula>
    </cfRule>
  </conditionalFormatting>
  <conditionalFormatting sqref="A2:A9">
    <cfRule type="expression" dxfId="8510" priority="420">
      <formula>LEFT($B2,5)="NeuNr"</formula>
    </cfRule>
  </conditionalFormatting>
  <conditionalFormatting sqref="A2:A9">
    <cfRule type="expression" dxfId="8509" priority="415">
      <formula>LEFT($B2,5)="NeuNr"</formula>
    </cfRule>
  </conditionalFormatting>
  <conditionalFormatting sqref="A2:A9">
    <cfRule type="expression" dxfId="8508" priority="410">
      <formula>LEFT($B2,5)="NeuNr"</formula>
    </cfRule>
  </conditionalFormatting>
  <conditionalFormatting sqref="A2:A9">
    <cfRule type="expression" dxfId="8507" priority="405">
      <formula>LEFT($B2,5)="NeuNr"</formula>
    </cfRule>
  </conditionalFormatting>
  <conditionalFormatting sqref="A2:A9">
    <cfRule type="expression" dxfId="8506" priority="400">
      <formula>LEFT($B2,5)="NeuNr"</formula>
    </cfRule>
  </conditionalFormatting>
  <conditionalFormatting sqref="A2:A9">
    <cfRule type="expression" dxfId="8505" priority="395">
      <formula>LEFT($B2,5)="NeuNr"</formula>
    </cfRule>
  </conditionalFormatting>
  <conditionalFormatting sqref="A2:A9">
    <cfRule type="expression" dxfId="8504" priority="390">
      <formula>LEFT($B2,5)="NeuNr"</formula>
    </cfRule>
  </conditionalFormatting>
  <conditionalFormatting sqref="A2:A9">
    <cfRule type="expression" dxfId="8503" priority="385">
      <formula>LEFT($B2,5)="NeuNr"</formula>
    </cfRule>
  </conditionalFormatting>
  <conditionalFormatting sqref="A2:A9">
    <cfRule type="expression" dxfId="8502" priority="380">
      <formula>LEFT($B2,5)="NeuNr"</formula>
    </cfRule>
  </conditionalFormatting>
  <conditionalFormatting sqref="A2:A9">
    <cfRule type="expression" dxfId="8501" priority="375">
      <formula>LEFT($B2,5)="NeuNr"</formula>
    </cfRule>
  </conditionalFormatting>
  <conditionalFormatting sqref="A2:A9">
    <cfRule type="expression" dxfId="8500" priority="370">
      <formula>LEFT($B2,5)="NeuNr"</formula>
    </cfRule>
  </conditionalFormatting>
  <conditionalFormatting sqref="A2:A9">
    <cfRule type="expression" dxfId="8499" priority="365">
      <formula>LEFT($B2,5)="NeuNr"</formula>
    </cfRule>
  </conditionalFormatting>
  <conditionalFormatting sqref="A2:A9">
    <cfRule type="expression" dxfId="8498" priority="360">
      <formula>LEFT($B2,5)="NeuNr"</formula>
    </cfRule>
  </conditionalFormatting>
  <conditionalFormatting sqref="A2:A9">
    <cfRule type="expression" dxfId="8497" priority="355">
      <formula>LEFT($B2,5)="NeuNr"</formula>
    </cfRule>
  </conditionalFormatting>
  <conditionalFormatting sqref="A2:A9">
    <cfRule type="expression" dxfId="8496" priority="350">
      <formula>LEFT($B2,5)="NeuNr"</formula>
    </cfRule>
  </conditionalFormatting>
  <conditionalFormatting sqref="A2:A9">
    <cfRule type="expression" dxfId="8495" priority="345">
      <formula>LEFT($B2,5)="NeuNr"</formula>
    </cfRule>
  </conditionalFormatting>
  <conditionalFormatting sqref="A2:A9">
    <cfRule type="expression" dxfId="8494" priority="340">
      <formula>LEFT($B2,5)="NeuNr"</formula>
    </cfRule>
  </conditionalFormatting>
  <conditionalFormatting sqref="A2:A9">
    <cfRule type="expression" dxfId="8493" priority="335">
      <formula>LEFT($B2,5)="NeuNr"</formula>
    </cfRule>
  </conditionalFormatting>
  <conditionalFormatting sqref="A2:A9">
    <cfRule type="expression" dxfId="8492" priority="330">
      <formula>LEFT($B2,5)="NeuNr"</formula>
    </cfRule>
  </conditionalFormatting>
  <conditionalFormatting sqref="A2:A9">
    <cfRule type="expression" dxfId="8491" priority="325">
      <formula>LEFT($B2,5)="NeuNr"</formula>
    </cfRule>
  </conditionalFormatting>
  <conditionalFormatting sqref="A2:A9">
    <cfRule type="expression" dxfId="8490" priority="320">
      <formula>LEFT($B2,5)="NeuNr"</formula>
    </cfRule>
  </conditionalFormatting>
  <conditionalFormatting sqref="A2:A9">
    <cfRule type="expression" dxfId="8489" priority="315">
      <formula>LEFT($B2,5)="NeuNr"</formula>
    </cfRule>
  </conditionalFormatting>
  <conditionalFormatting sqref="A2:A9">
    <cfRule type="expression" dxfId="8488" priority="310">
      <formula>LEFT($B2,5)="NeuNr"</formula>
    </cfRule>
  </conditionalFormatting>
  <conditionalFormatting sqref="A2:A9">
    <cfRule type="expression" dxfId="8487" priority="305">
      <formula>LEFT($B2,5)="NeuNr"</formula>
    </cfRule>
  </conditionalFormatting>
  <conditionalFormatting sqref="A2:A9">
    <cfRule type="expression" dxfId="8486" priority="300">
      <formula>LEFT($B2,5)="NeuNr"</formula>
    </cfRule>
  </conditionalFormatting>
  <conditionalFormatting sqref="A2:A9">
    <cfRule type="expression" dxfId="8485" priority="295">
      <formula>LEFT($B2,5)="NeuNr"</formula>
    </cfRule>
  </conditionalFormatting>
  <conditionalFormatting sqref="A2:A9">
    <cfRule type="expression" dxfId="8484" priority="290">
      <formula>LEFT($B2,5)="NeuNr"</formula>
    </cfRule>
  </conditionalFormatting>
  <conditionalFormatting sqref="A2:A9">
    <cfRule type="expression" dxfId="8483" priority="285">
      <formula>LEFT($B2,5)="NeuNr"</formula>
    </cfRule>
  </conditionalFormatting>
  <conditionalFormatting sqref="A2:A9">
    <cfRule type="expression" dxfId="8482" priority="280">
      <formula>LEFT($B2,5)="NeuNr"</formula>
    </cfRule>
  </conditionalFormatting>
  <conditionalFormatting sqref="A2:A9">
    <cfRule type="expression" dxfId="8481" priority="275">
      <formula>LEFT($B2,5)="NeuNr"</formula>
    </cfRule>
  </conditionalFormatting>
  <conditionalFormatting sqref="A2:A9">
    <cfRule type="expression" dxfId="8480" priority="270">
      <formula>LEFT($B2,5)="NeuNr"</formula>
    </cfRule>
  </conditionalFormatting>
  <conditionalFormatting sqref="A2:A9">
    <cfRule type="expression" dxfId="8479" priority="265">
      <formula>LEFT($B2,5)="NeuNr"</formula>
    </cfRule>
  </conditionalFormatting>
  <conditionalFormatting sqref="A2:A9">
    <cfRule type="expression" dxfId="8478" priority="260">
      <formula>LEFT($B2,5)="NeuNr"</formula>
    </cfRule>
  </conditionalFormatting>
  <conditionalFormatting sqref="A2:A9">
    <cfRule type="expression" dxfId="8477" priority="255">
      <formula>LEFT($B2,5)="NeuNr"</formula>
    </cfRule>
  </conditionalFormatting>
  <conditionalFormatting sqref="A2:A9">
    <cfRule type="expression" dxfId="8476" priority="250">
      <formula>LEFT($B2,5)="NeuNr"</formula>
    </cfRule>
  </conditionalFormatting>
  <conditionalFormatting sqref="A2:A9">
    <cfRule type="expression" dxfId="8475" priority="245">
      <formula>LEFT($B2,5)="NeuNr"</formula>
    </cfRule>
  </conditionalFormatting>
  <conditionalFormatting sqref="A2:A9">
    <cfRule type="expression" dxfId="8474" priority="240">
      <formula>LEFT($B2,5)="NeuNr"</formula>
    </cfRule>
  </conditionalFormatting>
  <conditionalFormatting sqref="A2:A9">
    <cfRule type="expression" dxfId="8473" priority="235">
      <formula>LEFT($B2,5)="NeuNr"</formula>
    </cfRule>
  </conditionalFormatting>
  <conditionalFormatting sqref="A2:A9">
    <cfRule type="expression" dxfId="8472" priority="230">
      <formula>LEFT($B2,5)="NeuNr"</formula>
    </cfRule>
  </conditionalFormatting>
  <conditionalFormatting sqref="A2:A9">
    <cfRule type="expression" dxfId="8471" priority="225">
      <formula>LEFT($B2,5)="NeuNr"</formula>
    </cfRule>
  </conditionalFormatting>
  <conditionalFormatting sqref="A2:A9">
    <cfRule type="expression" dxfId="8470" priority="220">
      <formula>LEFT($B2,5)="NeuNr"</formula>
    </cfRule>
  </conditionalFormatting>
  <conditionalFormatting sqref="A2:A9">
    <cfRule type="expression" dxfId="8469" priority="215">
      <formula>LEFT($B2,5)="NeuNr"</formula>
    </cfRule>
  </conditionalFormatting>
  <conditionalFormatting sqref="A2:A9">
    <cfRule type="expression" dxfId="8468" priority="210">
      <formula>LEFT($B2,5)="NeuNr"</formula>
    </cfRule>
  </conditionalFormatting>
  <conditionalFormatting sqref="A2:A9">
    <cfRule type="expression" dxfId="8467" priority="205">
      <formula>LEFT($B2,5)="NeuNr"</formula>
    </cfRule>
  </conditionalFormatting>
  <conditionalFormatting sqref="A2:A9">
    <cfRule type="expression" dxfId="8466" priority="200">
      <formula>LEFT($B2,5)="NeuNr"</formula>
    </cfRule>
  </conditionalFormatting>
  <conditionalFormatting sqref="A2:A9">
    <cfRule type="expression" dxfId="8465" priority="195">
      <formula>LEFT($B2,5)="NeuNr"</formula>
    </cfRule>
  </conditionalFormatting>
  <conditionalFormatting sqref="A2:A9">
    <cfRule type="expression" dxfId="8464" priority="190">
      <formula>LEFT($B2,5)="NeuNr"</formula>
    </cfRule>
  </conditionalFormatting>
  <conditionalFormatting sqref="A2:A9">
    <cfRule type="expression" dxfId="8463" priority="185">
      <formula>LEFT($B2,5)="NeuNr"</formula>
    </cfRule>
  </conditionalFormatting>
  <conditionalFormatting sqref="A2:A9">
    <cfRule type="expression" dxfId="8462" priority="180">
      <formula>LEFT($B2,5)="NeuNr"</formula>
    </cfRule>
  </conditionalFormatting>
  <conditionalFormatting sqref="A2:A9">
    <cfRule type="expression" dxfId="8461" priority="175">
      <formula>LEFT($B2,5)="NeuNr"</formula>
    </cfRule>
  </conditionalFormatting>
  <conditionalFormatting sqref="A2:A9">
    <cfRule type="expression" dxfId="8460" priority="170">
      <formula>LEFT($B2,5)="NeuNr"</formula>
    </cfRule>
  </conditionalFormatting>
  <conditionalFormatting sqref="A2:A9">
    <cfRule type="expression" dxfId="8459" priority="165">
      <formula>LEFT($B2,5)="NeuNr"</formula>
    </cfRule>
  </conditionalFormatting>
  <conditionalFormatting sqref="A2:A9">
    <cfRule type="expression" dxfId="8458" priority="160">
      <formula>LEFT($B2,5)="NeuNr"</formula>
    </cfRule>
  </conditionalFormatting>
  <conditionalFormatting sqref="A2:A9">
    <cfRule type="expression" dxfId="8457" priority="155">
      <formula>LEFT($B2,5)="NeuNr"</formula>
    </cfRule>
  </conditionalFormatting>
  <conditionalFormatting sqref="A2:A9">
    <cfRule type="expression" dxfId="8456" priority="150">
      <formula>LEFT($B2,5)="NeuNr"</formula>
    </cfRule>
  </conditionalFormatting>
  <conditionalFormatting sqref="A2:A9">
    <cfRule type="expression" dxfId="8455" priority="145">
      <formula>LEFT($B2,5)="NeuNr"</formula>
    </cfRule>
  </conditionalFormatting>
  <conditionalFormatting sqref="A2:A9">
    <cfRule type="expression" dxfId="8454" priority="140">
      <formula>LEFT($B2,5)="NeuNr"</formula>
    </cfRule>
  </conditionalFormatting>
  <conditionalFormatting sqref="A2:A9">
    <cfRule type="expression" dxfId="8453" priority="135">
      <formula>LEFT($B2,5)="NeuNr"</formula>
    </cfRule>
  </conditionalFormatting>
  <conditionalFormatting sqref="A2:A9">
    <cfRule type="expression" dxfId="8452" priority="130">
      <formula>LEFT($B2,5)="NeuNr"</formula>
    </cfRule>
  </conditionalFormatting>
  <conditionalFormatting sqref="A2:A9">
    <cfRule type="expression" dxfId="8451" priority="125">
      <formula>LEFT($B2,5)="NeuNr"</formula>
    </cfRule>
  </conditionalFormatting>
  <conditionalFormatting sqref="A2:A9">
    <cfRule type="expression" dxfId="8450" priority="120">
      <formula>LEFT($B2,5)="NeuNr"</formula>
    </cfRule>
  </conditionalFormatting>
  <conditionalFormatting sqref="A2:A9">
    <cfRule type="expression" dxfId="8449" priority="115">
      <formula>LEFT($B2,5)="NeuNr"</formula>
    </cfRule>
  </conditionalFormatting>
  <conditionalFormatting sqref="A2:A9">
    <cfRule type="expression" dxfId="8448" priority="110">
      <formula>LEFT($B2,5)="NeuNr"</formula>
    </cfRule>
  </conditionalFormatting>
  <conditionalFormatting sqref="A2:A9">
    <cfRule type="expression" dxfId="8447" priority="105">
      <formula>LEFT($B2,5)="NeuNr"</formula>
    </cfRule>
  </conditionalFormatting>
  <conditionalFormatting sqref="A2:A9">
    <cfRule type="expression" dxfId="8446" priority="100">
      <formula>LEFT($B2,5)="NeuNr"</formula>
    </cfRule>
  </conditionalFormatting>
  <conditionalFormatting sqref="A2:A9">
    <cfRule type="expression" dxfId="8445" priority="95">
      <formula>LEFT($B2,5)="NeuNr"</formula>
    </cfRule>
  </conditionalFormatting>
  <conditionalFormatting sqref="A2:A9">
    <cfRule type="expression" dxfId="8444" priority="90">
      <formula>LEFT($B2,5)="NeuNr"</formula>
    </cfRule>
  </conditionalFormatting>
  <conditionalFormatting sqref="A2:A9">
    <cfRule type="expression" dxfId="8443" priority="85">
      <formula>LEFT($B2,5)="NeuNr"</formula>
    </cfRule>
  </conditionalFormatting>
  <conditionalFormatting sqref="A2:A9">
    <cfRule type="expression" dxfId="8442" priority="80">
      <formula>LEFT($B2,5)="NeuNr"</formula>
    </cfRule>
  </conditionalFormatting>
  <conditionalFormatting sqref="A2:A9">
    <cfRule type="expression" dxfId="8441" priority="75">
      <formula>LEFT($B2,5)="NeuNr"</formula>
    </cfRule>
  </conditionalFormatting>
  <conditionalFormatting sqref="A2:A9">
    <cfRule type="expression" dxfId="8440" priority="70">
      <formula>LEFT($B2,5)="NeuNr"</formula>
    </cfRule>
  </conditionalFormatting>
  <conditionalFormatting sqref="A2:A9">
    <cfRule type="expression" dxfId="8439" priority="65">
      <formula>LEFT($B2,5)="NeuNr"</formula>
    </cfRule>
  </conditionalFormatting>
  <conditionalFormatting sqref="A2:A9">
    <cfRule type="expression" dxfId="8438" priority="60">
      <formula>LEFT($B2,5)="NeuNr"</formula>
    </cfRule>
  </conditionalFormatting>
  <conditionalFormatting sqref="A2:A9">
    <cfRule type="expression" dxfId="8437" priority="55">
      <formula>LEFT($B2,5)="NeuNr"</formula>
    </cfRule>
  </conditionalFormatting>
  <conditionalFormatting sqref="A2:A8">
    <cfRule type="expression" dxfId="8436" priority="50">
      <formula>LEFT($B2,5)="NeuNr"</formula>
    </cfRule>
  </conditionalFormatting>
  <conditionalFormatting sqref="B6">
    <cfRule type="expression" dxfId="8435" priority="49">
      <formula>#REF!&gt;="a*"</formula>
    </cfRule>
  </conditionalFormatting>
  <conditionalFormatting sqref="B6">
    <cfRule type="expression" dxfId="8434" priority="48">
      <formula>#REF!&gt;="a*"</formula>
    </cfRule>
  </conditionalFormatting>
  <conditionalFormatting sqref="B7">
    <cfRule type="expression" dxfId="8433" priority="47">
      <formula>#REF!&gt;="a*"</formula>
    </cfRule>
  </conditionalFormatting>
  <conditionalFormatting sqref="B7">
    <cfRule type="expression" dxfId="8432" priority="46">
      <formula>$AB5&gt;="a*"</formula>
    </cfRule>
  </conditionalFormatting>
  <conditionalFormatting sqref="A2:A9">
    <cfRule type="expression" dxfId="8431" priority="45">
      <formula>LEFT($B2,5)="NeuNr"</formula>
    </cfRule>
  </conditionalFormatting>
  <conditionalFormatting sqref="A2:A9">
    <cfRule type="expression" dxfId="8430" priority="40">
      <formula>LEFT($B2,5)="NeuNr"</formula>
    </cfRule>
  </conditionalFormatting>
  <conditionalFormatting sqref="A2:A9">
    <cfRule type="expression" dxfId="8429" priority="35">
      <formula>LEFT($B2,5)="NeuNr"</formula>
    </cfRule>
  </conditionalFormatting>
  <conditionalFormatting sqref="A2:A9">
    <cfRule type="expression" dxfId="8428" priority="30">
      <formula>LEFT($B2,5)="NeuNr"</formula>
    </cfRule>
  </conditionalFormatting>
  <conditionalFormatting sqref="A2:A9">
    <cfRule type="expression" dxfId="8427" priority="25">
      <formula>LEFT($B2,5)="NeuNr"</formula>
    </cfRule>
  </conditionalFormatting>
  <conditionalFormatting sqref="A2:A9">
    <cfRule type="expression" dxfId="8426" priority="20">
      <formula>LEFT($B2,5)="NeuNr"</formula>
    </cfRule>
  </conditionalFormatting>
  <conditionalFormatting sqref="A2:A9">
    <cfRule type="expression" dxfId="8425" priority="15">
      <formula>LEFT($B2,5)="NeuNr"</formula>
    </cfRule>
  </conditionalFormatting>
  <conditionalFormatting sqref="B7">
    <cfRule type="expression" dxfId="8424" priority="14">
      <formula>#REF!&gt;="a*"</formula>
    </cfRule>
  </conditionalFormatting>
  <conditionalFormatting sqref="B7">
    <cfRule type="expression" dxfId="8423" priority="13">
      <formula>#REF!&gt;="a*"</formula>
    </cfRule>
  </conditionalFormatting>
  <conditionalFormatting sqref="B8">
    <cfRule type="expression" dxfId="8422" priority="12">
      <formula>#REF!&gt;="a*"</formula>
    </cfRule>
  </conditionalFormatting>
  <conditionalFormatting sqref="B8">
    <cfRule type="expression" dxfId="8421" priority="11">
      <formula>$AB6&gt;="a*"</formula>
    </cfRule>
  </conditionalFormatting>
  <conditionalFormatting sqref="A2:A13">
    <cfRule type="expression" dxfId="8420" priority="10">
      <formula>LEFT($B2,5)="NeuNr"</formula>
    </cfRule>
  </conditionalFormatting>
  <conditionalFormatting sqref="B10">
    <cfRule type="expression" dxfId="8419" priority="9">
      <formula>#REF!&gt;="a*"</formula>
    </cfRule>
  </conditionalFormatting>
  <conditionalFormatting sqref="B10">
    <cfRule type="expression" dxfId="8418" priority="8">
      <formula>#REF!&gt;="a*"</formula>
    </cfRule>
  </conditionalFormatting>
  <conditionalFormatting sqref="B11">
    <cfRule type="expression" dxfId="8417" priority="7">
      <formula>#REF!&gt;="a*"</formula>
    </cfRule>
  </conditionalFormatting>
  <conditionalFormatting sqref="B11">
    <cfRule type="expression" dxfId="8416" priority="6">
      <formula>$AB9&gt;="a*"</formula>
    </cfRule>
  </conditionalFormatting>
  <conditionalFormatting sqref="A2:A13">
    <cfRule type="expression" dxfId="50" priority="5">
      <formula>LEFT($B2,5)="NeuNr"</formula>
    </cfRule>
  </conditionalFormatting>
  <conditionalFormatting sqref="B10">
    <cfRule type="expression" dxfId="49" priority="4">
      <formula>#REF!&gt;="a*"</formula>
    </cfRule>
  </conditionalFormatting>
  <conditionalFormatting sqref="B10">
    <cfRule type="expression" dxfId="48" priority="3">
      <formula>#REF!&gt;="a*"</formula>
    </cfRule>
  </conditionalFormatting>
  <conditionalFormatting sqref="B11">
    <cfRule type="expression" dxfId="47" priority="2">
      <formula>#REF!&gt;="a*"</formula>
    </cfRule>
  </conditionalFormatting>
  <conditionalFormatting sqref="B11">
    <cfRule type="expression" dxfId="46" priority="1">
      <formula>$AB9&gt;="a*"</formula>
    </cfRule>
  </conditionalFormatting>
  <pageMargins left="0.7" right="0.7" top="0.78740157499999996" bottom="0.78740157499999996" header="0.3" footer="0.3"/>
  <pageSetup paperSize="9" orientation="portrait" horizontalDpi="4294967293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tabColor rgb="FF00B0F0"/>
  </sheetPr>
  <dimension ref="A1:C141"/>
  <sheetViews>
    <sheetView workbookViewId="0">
      <pane ySplit="1" topLeftCell="A2" activePane="bottomLeft" state="frozen"/>
      <selection activeCell="D31" sqref="D31"/>
      <selection pane="bottomLeft" activeCell="C18" sqref="C18"/>
    </sheetView>
  </sheetViews>
  <sheetFormatPr baseColWidth="10" defaultColWidth="11.42578125" defaultRowHeight="20.100000000000001" customHeight="1"/>
  <cols>
    <col min="1" max="1" width="13.140625" style="190" customWidth="1"/>
    <col min="2" max="2" width="11.42578125" style="191"/>
    <col min="3" max="3" width="22.28515625" style="58" bestFit="1" customWidth="1"/>
    <col min="4" max="255" width="11.42578125" style="43"/>
    <col min="256" max="256" width="15.5703125" style="43" customWidth="1"/>
    <col min="257" max="257" width="18.42578125" style="43" customWidth="1"/>
    <col min="258" max="511" width="11.42578125" style="43"/>
    <col min="512" max="512" width="15.5703125" style="43" customWidth="1"/>
    <col min="513" max="513" width="18.42578125" style="43" customWidth="1"/>
    <col min="514" max="767" width="11.42578125" style="43"/>
    <col min="768" max="768" width="15.5703125" style="43" customWidth="1"/>
    <col min="769" max="769" width="18.42578125" style="43" customWidth="1"/>
    <col min="770" max="1023" width="11.42578125" style="43"/>
    <col min="1024" max="1024" width="15.5703125" style="43" customWidth="1"/>
    <col min="1025" max="1025" width="18.42578125" style="43" customWidth="1"/>
    <col min="1026" max="1279" width="11.42578125" style="43"/>
    <col min="1280" max="1280" width="15.5703125" style="43" customWidth="1"/>
    <col min="1281" max="1281" width="18.42578125" style="43" customWidth="1"/>
    <col min="1282" max="1535" width="11.42578125" style="43"/>
    <col min="1536" max="1536" width="15.5703125" style="43" customWidth="1"/>
    <col min="1537" max="1537" width="18.42578125" style="43" customWidth="1"/>
    <col min="1538" max="1791" width="11.42578125" style="43"/>
    <col min="1792" max="1792" width="15.5703125" style="43" customWidth="1"/>
    <col min="1793" max="1793" width="18.42578125" style="43" customWidth="1"/>
    <col min="1794" max="2047" width="11.42578125" style="43"/>
    <col min="2048" max="2048" width="15.5703125" style="43" customWidth="1"/>
    <col min="2049" max="2049" width="18.42578125" style="43" customWidth="1"/>
    <col min="2050" max="2303" width="11.42578125" style="43"/>
    <col min="2304" max="2304" width="15.5703125" style="43" customWidth="1"/>
    <col min="2305" max="2305" width="18.42578125" style="43" customWidth="1"/>
    <col min="2306" max="2559" width="11.42578125" style="43"/>
    <col min="2560" max="2560" width="15.5703125" style="43" customWidth="1"/>
    <col min="2561" max="2561" width="18.42578125" style="43" customWidth="1"/>
    <col min="2562" max="2815" width="11.42578125" style="43"/>
    <col min="2816" max="2816" width="15.5703125" style="43" customWidth="1"/>
    <col min="2817" max="2817" width="18.42578125" style="43" customWidth="1"/>
    <col min="2818" max="3071" width="11.42578125" style="43"/>
    <col min="3072" max="3072" width="15.5703125" style="43" customWidth="1"/>
    <col min="3073" max="3073" width="18.42578125" style="43" customWidth="1"/>
    <col min="3074" max="3327" width="11.42578125" style="43"/>
    <col min="3328" max="3328" width="15.5703125" style="43" customWidth="1"/>
    <col min="3329" max="3329" width="18.42578125" style="43" customWidth="1"/>
    <col min="3330" max="3583" width="11.42578125" style="43"/>
    <col min="3584" max="3584" width="15.5703125" style="43" customWidth="1"/>
    <col min="3585" max="3585" width="18.42578125" style="43" customWidth="1"/>
    <col min="3586" max="3839" width="11.42578125" style="43"/>
    <col min="3840" max="3840" width="15.5703125" style="43" customWidth="1"/>
    <col min="3841" max="3841" width="18.42578125" style="43" customWidth="1"/>
    <col min="3842" max="4095" width="11.42578125" style="43"/>
    <col min="4096" max="4096" width="15.5703125" style="43" customWidth="1"/>
    <col min="4097" max="4097" width="18.42578125" style="43" customWidth="1"/>
    <col min="4098" max="4351" width="11.42578125" style="43"/>
    <col min="4352" max="4352" width="15.5703125" style="43" customWidth="1"/>
    <col min="4353" max="4353" width="18.42578125" style="43" customWidth="1"/>
    <col min="4354" max="4607" width="11.42578125" style="43"/>
    <col min="4608" max="4608" width="15.5703125" style="43" customWidth="1"/>
    <col min="4609" max="4609" width="18.42578125" style="43" customWidth="1"/>
    <col min="4610" max="4863" width="11.42578125" style="43"/>
    <col min="4864" max="4864" width="15.5703125" style="43" customWidth="1"/>
    <col min="4865" max="4865" width="18.42578125" style="43" customWidth="1"/>
    <col min="4866" max="5119" width="11.42578125" style="43"/>
    <col min="5120" max="5120" width="15.5703125" style="43" customWidth="1"/>
    <col min="5121" max="5121" width="18.42578125" style="43" customWidth="1"/>
    <col min="5122" max="5375" width="11.42578125" style="43"/>
    <col min="5376" max="5376" width="15.5703125" style="43" customWidth="1"/>
    <col min="5377" max="5377" width="18.42578125" style="43" customWidth="1"/>
    <col min="5378" max="5631" width="11.42578125" style="43"/>
    <col min="5632" max="5632" width="15.5703125" style="43" customWidth="1"/>
    <col min="5633" max="5633" width="18.42578125" style="43" customWidth="1"/>
    <col min="5634" max="5887" width="11.42578125" style="43"/>
    <col min="5888" max="5888" width="15.5703125" style="43" customWidth="1"/>
    <col min="5889" max="5889" width="18.42578125" style="43" customWidth="1"/>
    <col min="5890" max="6143" width="11.42578125" style="43"/>
    <col min="6144" max="6144" width="15.5703125" style="43" customWidth="1"/>
    <col min="6145" max="6145" width="18.42578125" style="43" customWidth="1"/>
    <col min="6146" max="6399" width="11.42578125" style="43"/>
    <col min="6400" max="6400" width="15.5703125" style="43" customWidth="1"/>
    <col min="6401" max="6401" width="18.42578125" style="43" customWidth="1"/>
    <col min="6402" max="6655" width="11.42578125" style="43"/>
    <col min="6656" max="6656" width="15.5703125" style="43" customWidth="1"/>
    <col min="6657" max="6657" width="18.42578125" style="43" customWidth="1"/>
    <col min="6658" max="6911" width="11.42578125" style="43"/>
    <col min="6912" max="6912" width="15.5703125" style="43" customWidth="1"/>
    <col min="6913" max="6913" width="18.42578125" style="43" customWidth="1"/>
    <col min="6914" max="7167" width="11.42578125" style="43"/>
    <col min="7168" max="7168" width="15.5703125" style="43" customWidth="1"/>
    <col min="7169" max="7169" width="18.42578125" style="43" customWidth="1"/>
    <col min="7170" max="7423" width="11.42578125" style="43"/>
    <col min="7424" max="7424" width="15.5703125" style="43" customWidth="1"/>
    <col min="7425" max="7425" width="18.42578125" style="43" customWidth="1"/>
    <col min="7426" max="7679" width="11.42578125" style="43"/>
    <col min="7680" max="7680" width="15.5703125" style="43" customWidth="1"/>
    <col min="7681" max="7681" width="18.42578125" style="43" customWidth="1"/>
    <col min="7682" max="7935" width="11.42578125" style="43"/>
    <col min="7936" max="7936" width="15.5703125" style="43" customWidth="1"/>
    <col min="7937" max="7937" width="18.42578125" style="43" customWidth="1"/>
    <col min="7938" max="8191" width="11.42578125" style="43"/>
    <col min="8192" max="8192" width="15.5703125" style="43" customWidth="1"/>
    <col min="8193" max="8193" width="18.42578125" style="43" customWidth="1"/>
    <col min="8194" max="8447" width="11.42578125" style="43"/>
    <col min="8448" max="8448" width="15.5703125" style="43" customWidth="1"/>
    <col min="8449" max="8449" width="18.42578125" style="43" customWidth="1"/>
    <col min="8450" max="8703" width="11.42578125" style="43"/>
    <col min="8704" max="8704" width="15.5703125" style="43" customWidth="1"/>
    <col min="8705" max="8705" width="18.42578125" style="43" customWidth="1"/>
    <col min="8706" max="8959" width="11.42578125" style="43"/>
    <col min="8960" max="8960" width="15.5703125" style="43" customWidth="1"/>
    <col min="8961" max="8961" width="18.42578125" style="43" customWidth="1"/>
    <col min="8962" max="9215" width="11.42578125" style="43"/>
    <col min="9216" max="9216" width="15.5703125" style="43" customWidth="1"/>
    <col min="9217" max="9217" width="18.42578125" style="43" customWidth="1"/>
    <col min="9218" max="9471" width="11.42578125" style="43"/>
    <col min="9472" max="9472" width="15.5703125" style="43" customWidth="1"/>
    <col min="9473" max="9473" width="18.42578125" style="43" customWidth="1"/>
    <col min="9474" max="9727" width="11.42578125" style="43"/>
    <col min="9728" max="9728" width="15.5703125" style="43" customWidth="1"/>
    <col min="9729" max="9729" width="18.42578125" style="43" customWidth="1"/>
    <col min="9730" max="9983" width="11.42578125" style="43"/>
    <col min="9984" max="9984" width="15.5703125" style="43" customWidth="1"/>
    <col min="9985" max="9985" width="18.42578125" style="43" customWidth="1"/>
    <col min="9986" max="10239" width="11.42578125" style="43"/>
    <col min="10240" max="10240" width="15.5703125" style="43" customWidth="1"/>
    <col min="10241" max="10241" width="18.42578125" style="43" customWidth="1"/>
    <col min="10242" max="10495" width="11.42578125" style="43"/>
    <col min="10496" max="10496" width="15.5703125" style="43" customWidth="1"/>
    <col min="10497" max="10497" width="18.42578125" style="43" customWidth="1"/>
    <col min="10498" max="10751" width="11.42578125" style="43"/>
    <col min="10752" max="10752" width="15.5703125" style="43" customWidth="1"/>
    <col min="10753" max="10753" width="18.42578125" style="43" customWidth="1"/>
    <col min="10754" max="11007" width="11.42578125" style="43"/>
    <col min="11008" max="11008" width="15.5703125" style="43" customWidth="1"/>
    <col min="11009" max="11009" width="18.42578125" style="43" customWidth="1"/>
    <col min="11010" max="11263" width="11.42578125" style="43"/>
    <col min="11264" max="11264" width="15.5703125" style="43" customWidth="1"/>
    <col min="11265" max="11265" width="18.42578125" style="43" customWidth="1"/>
    <col min="11266" max="11519" width="11.42578125" style="43"/>
    <col min="11520" max="11520" width="15.5703125" style="43" customWidth="1"/>
    <col min="11521" max="11521" width="18.42578125" style="43" customWidth="1"/>
    <col min="11522" max="11775" width="11.42578125" style="43"/>
    <col min="11776" max="11776" width="15.5703125" style="43" customWidth="1"/>
    <col min="11777" max="11777" width="18.42578125" style="43" customWidth="1"/>
    <col min="11778" max="12031" width="11.42578125" style="43"/>
    <col min="12032" max="12032" width="15.5703125" style="43" customWidth="1"/>
    <col min="12033" max="12033" width="18.42578125" style="43" customWidth="1"/>
    <col min="12034" max="12287" width="11.42578125" style="43"/>
    <col min="12288" max="12288" width="15.5703125" style="43" customWidth="1"/>
    <col min="12289" max="12289" width="18.42578125" style="43" customWidth="1"/>
    <col min="12290" max="12543" width="11.42578125" style="43"/>
    <col min="12544" max="12544" width="15.5703125" style="43" customWidth="1"/>
    <col min="12545" max="12545" width="18.42578125" style="43" customWidth="1"/>
    <col min="12546" max="12799" width="11.42578125" style="43"/>
    <col min="12800" max="12800" width="15.5703125" style="43" customWidth="1"/>
    <col min="12801" max="12801" width="18.42578125" style="43" customWidth="1"/>
    <col min="12802" max="13055" width="11.42578125" style="43"/>
    <col min="13056" max="13056" width="15.5703125" style="43" customWidth="1"/>
    <col min="13057" max="13057" width="18.42578125" style="43" customWidth="1"/>
    <col min="13058" max="13311" width="11.42578125" style="43"/>
    <col min="13312" max="13312" width="15.5703125" style="43" customWidth="1"/>
    <col min="13313" max="13313" width="18.42578125" style="43" customWidth="1"/>
    <col min="13314" max="13567" width="11.42578125" style="43"/>
    <col min="13568" max="13568" width="15.5703125" style="43" customWidth="1"/>
    <col min="13569" max="13569" width="18.42578125" style="43" customWidth="1"/>
    <col min="13570" max="13823" width="11.42578125" style="43"/>
    <col min="13824" max="13824" width="15.5703125" style="43" customWidth="1"/>
    <col min="13825" max="13825" width="18.42578125" style="43" customWidth="1"/>
    <col min="13826" max="14079" width="11.42578125" style="43"/>
    <col min="14080" max="14080" width="15.5703125" style="43" customWidth="1"/>
    <col min="14081" max="14081" width="18.42578125" style="43" customWidth="1"/>
    <col min="14082" max="14335" width="11.42578125" style="43"/>
    <col min="14336" max="14336" width="15.5703125" style="43" customWidth="1"/>
    <col min="14337" max="14337" width="18.42578125" style="43" customWidth="1"/>
    <col min="14338" max="14591" width="11.42578125" style="43"/>
    <col min="14592" max="14592" width="15.5703125" style="43" customWidth="1"/>
    <col min="14593" max="14593" width="18.42578125" style="43" customWidth="1"/>
    <col min="14594" max="14847" width="11.42578125" style="43"/>
    <col min="14848" max="14848" width="15.5703125" style="43" customWidth="1"/>
    <col min="14849" max="14849" width="18.42578125" style="43" customWidth="1"/>
    <col min="14850" max="15103" width="11.42578125" style="43"/>
    <col min="15104" max="15104" width="15.5703125" style="43" customWidth="1"/>
    <col min="15105" max="15105" width="18.42578125" style="43" customWidth="1"/>
    <col min="15106" max="15359" width="11.42578125" style="43"/>
    <col min="15360" max="15360" width="15.5703125" style="43" customWidth="1"/>
    <col min="15361" max="15361" width="18.42578125" style="43" customWidth="1"/>
    <col min="15362" max="15615" width="11.42578125" style="43"/>
    <col min="15616" max="15616" width="15.5703125" style="43" customWidth="1"/>
    <col min="15617" max="15617" width="18.42578125" style="43" customWidth="1"/>
    <col min="15618" max="15871" width="11.42578125" style="43"/>
    <col min="15872" max="15872" width="15.5703125" style="43" customWidth="1"/>
    <col min="15873" max="15873" width="18.42578125" style="43" customWidth="1"/>
    <col min="15874" max="16127" width="11.42578125" style="43"/>
    <col min="16128" max="16128" width="15.5703125" style="43" customWidth="1"/>
    <col min="16129" max="16129" width="18.42578125" style="43" customWidth="1"/>
    <col min="16130" max="16384" width="11.42578125" style="43"/>
  </cols>
  <sheetData>
    <row r="1" spans="1:3" ht="24.95" customHeight="1">
      <c r="A1" s="189" t="s">
        <v>7</v>
      </c>
      <c r="B1" s="189" t="s">
        <v>46</v>
      </c>
      <c r="C1" s="85" t="s">
        <v>8</v>
      </c>
    </row>
    <row r="2" spans="1:3" ht="20.100000000000001" customHeight="1">
      <c r="A2" s="190">
        <v>53120</v>
      </c>
      <c r="B2" s="190">
        <v>28</v>
      </c>
      <c r="C2" s="81" t="s">
        <v>63</v>
      </c>
    </row>
    <row r="3" spans="1:3" ht="20.100000000000001" customHeight="1">
      <c r="C3" s="1"/>
    </row>
    <row r="4" spans="1:3" ht="20.100000000000001" customHeight="1">
      <c r="C4" s="1"/>
    </row>
    <row r="5" spans="1:3" ht="20.100000000000001" customHeight="1">
      <c r="C5" s="1"/>
    </row>
    <row r="6" spans="1:3" ht="20.100000000000001" customHeight="1">
      <c r="C6" s="1"/>
    </row>
    <row r="7" spans="1:3" ht="20.100000000000001" customHeight="1">
      <c r="C7" s="1"/>
    </row>
    <row r="8" spans="1:3" ht="20.100000000000001" customHeight="1">
      <c r="C8" s="1"/>
    </row>
    <row r="9" spans="1:3" ht="20.100000000000001" customHeight="1">
      <c r="C9" s="1"/>
    </row>
    <row r="10" spans="1:3" ht="20.100000000000001" customHeight="1">
      <c r="C10" s="1"/>
    </row>
    <row r="11" spans="1:3" ht="20.100000000000001" customHeight="1">
      <c r="C11" s="1"/>
    </row>
    <row r="12" spans="1:3" ht="20.100000000000001" customHeight="1">
      <c r="C12" s="1"/>
    </row>
    <row r="13" spans="1:3" ht="20.100000000000001" customHeight="1">
      <c r="C13" s="1"/>
    </row>
    <row r="14" spans="1:3" ht="20.100000000000001" customHeight="1">
      <c r="C14" s="1"/>
    </row>
    <row r="15" spans="1:3" ht="20.100000000000001" customHeight="1">
      <c r="C15" s="1"/>
    </row>
    <row r="16" spans="1:3" ht="20.100000000000001" customHeight="1">
      <c r="C16" s="1"/>
    </row>
    <row r="17" spans="3:3" ht="20.100000000000001" customHeight="1">
      <c r="C17" s="1"/>
    </row>
    <row r="18" spans="3:3" ht="20.100000000000001" customHeight="1">
      <c r="C18" s="1"/>
    </row>
    <row r="19" spans="3:3" ht="20.100000000000001" customHeight="1">
      <c r="C19" s="1"/>
    </row>
    <row r="20" spans="3:3" ht="20.100000000000001" customHeight="1">
      <c r="C20" s="1"/>
    </row>
    <row r="21" spans="3:3" ht="20.100000000000001" customHeight="1">
      <c r="C21" s="1"/>
    </row>
    <row r="22" spans="3:3" ht="20.100000000000001" customHeight="1">
      <c r="C22" s="1"/>
    </row>
    <row r="23" spans="3:3" ht="20.100000000000001" customHeight="1">
      <c r="C23" s="1"/>
    </row>
    <row r="24" spans="3:3" ht="20.100000000000001" customHeight="1">
      <c r="C24" s="1"/>
    </row>
    <row r="25" spans="3:3" ht="20.100000000000001" customHeight="1">
      <c r="C25" s="1"/>
    </row>
    <row r="26" spans="3:3" ht="20.100000000000001" customHeight="1">
      <c r="C26" s="1"/>
    </row>
    <row r="27" spans="3:3" ht="20.100000000000001" customHeight="1">
      <c r="C27" s="1"/>
    </row>
    <row r="28" spans="3:3" ht="20.100000000000001" customHeight="1">
      <c r="C28" s="1"/>
    </row>
    <row r="29" spans="3:3" ht="20.100000000000001" customHeight="1">
      <c r="C29" s="1"/>
    </row>
    <row r="30" spans="3:3" ht="20.100000000000001" customHeight="1">
      <c r="C30" s="1"/>
    </row>
    <row r="31" spans="3:3" ht="20.100000000000001" customHeight="1">
      <c r="C31" s="1"/>
    </row>
    <row r="32" spans="3:3" ht="20.100000000000001" customHeight="1">
      <c r="C32" s="1"/>
    </row>
    <row r="33" spans="3:3" ht="20.100000000000001" customHeight="1">
      <c r="C33" s="1"/>
    </row>
    <row r="34" spans="3:3" ht="20.100000000000001" customHeight="1">
      <c r="C34" s="1"/>
    </row>
    <row r="35" spans="3:3" ht="20.100000000000001" customHeight="1">
      <c r="C35" s="1"/>
    </row>
    <row r="36" spans="3:3" ht="20.100000000000001" customHeight="1">
      <c r="C36" s="1"/>
    </row>
    <row r="37" spans="3:3" ht="20.100000000000001" customHeight="1">
      <c r="C37" s="1"/>
    </row>
    <row r="38" spans="3:3" ht="20.100000000000001" customHeight="1">
      <c r="C38" s="1"/>
    </row>
    <row r="39" spans="3:3" ht="20.100000000000001" customHeight="1">
      <c r="C39" s="1"/>
    </row>
    <row r="40" spans="3:3" ht="20.100000000000001" customHeight="1">
      <c r="C40" s="1"/>
    </row>
    <row r="41" spans="3:3" ht="20.100000000000001" customHeight="1">
      <c r="C41" s="1"/>
    </row>
    <row r="42" spans="3:3" ht="20.100000000000001" customHeight="1">
      <c r="C42" s="1"/>
    </row>
    <row r="43" spans="3:3" ht="20.100000000000001" customHeight="1">
      <c r="C43" s="1"/>
    </row>
    <row r="44" spans="3:3" ht="20.100000000000001" customHeight="1">
      <c r="C44" s="1"/>
    </row>
    <row r="45" spans="3:3" ht="20.100000000000001" customHeight="1">
      <c r="C45" s="1"/>
    </row>
    <row r="46" spans="3:3" ht="20.100000000000001" customHeight="1">
      <c r="C46" s="1"/>
    </row>
    <row r="47" spans="3:3" ht="20.100000000000001" customHeight="1">
      <c r="C47" s="1"/>
    </row>
    <row r="48" spans="3:3" ht="20.100000000000001" customHeight="1">
      <c r="C48" s="1"/>
    </row>
    <row r="49" spans="3:3" ht="20.100000000000001" customHeight="1">
      <c r="C49" s="1"/>
    </row>
    <row r="50" spans="3:3" ht="20.100000000000001" customHeight="1">
      <c r="C50" s="1"/>
    </row>
    <row r="51" spans="3:3" ht="20.100000000000001" customHeight="1">
      <c r="C51" s="1"/>
    </row>
    <row r="52" spans="3:3" ht="20.100000000000001" customHeight="1">
      <c r="C52" s="1"/>
    </row>
    <row r="53" spans="3:3" ht="20.100000000000001" customHeight="1">
      <c r="C53" s="1"/>
    </row>
    <row r="54" spans="3:3" ht="20.100000000000001" customHeight="1">
      <c r="C54" s="1"/>
    </row>
    <row r="55" spans="3:3" ht="20.100000000000001" customHeight="1">
      <c r="C55" s="1"/>
    </row>
    <row r="56" spans="3:3" ht="20.100000000000001" customHeight="1">
      <c r="C56" s="1"/>
    </row>
    <row r="57" spans="3:3" ht="20.100000000000001" customHeight="1">
      <c r="C57" s="1"/>
    </row>
    <row r="58" spans="3:3" ht="20.100000000000001" customHeight="1">
      <c r="C58" s="1"/>
    </row>
    <row r="59" spans="3:3" ht="20.100000000000001" customHeight="1">
      <c r="C59" s="1"/>
    </row>
    <row r="60" spans="3:3" ht="20.100000000000001" customHeight="1">
      <c r="C60" s="1"/>
    </row>
    <row r="61" spans="3:3" ht="20.100000000000001" customHeight="1">
      <c r="C61" s="1"/>
    </row>
    <row r="62" spans="3:3" ht="20.100000000000001" customHeight="1">
      <c r="C62" s="1"/>
    </row>
    <row r="63" spans="3:3" ht="20.100000000000001" customHeight="1">
      <c r="C63" s="1"/>
    </row>
    <row r="64" spans="3:3" ht="20.100000000000001" customHeight="1">
      <c r="C64" s="1"/>
    </row>
    <row r="65" spans="3:3" ht="20.100000000000001" customHeight="1">
      <c r="C65" s="1"/>
    </row>
    <row r="66" spans="3:3" ht="20.100000000000001" customHeight="1">
      <c r="C66" s="1"/>
    </row>
    <row r="67" spans="3:3" ht="20.100000000000001" customHeight="1">
      <c r="C67" s="1"/>
    </row>
    <row r="68" spans="3:3" ht="20.100000000000001" customHeight="1">
      <c r="C68" s="1"/>
    </row>
    <row r="69" spans="3:3" ht="20.100000000000001" customHeight="1">
      <c r="C69" s="1"/>
    </row>
    <row r="70" spans="3:3" ht="20.100000000000001" customHeight="1">
      <c r="C70" s="1"/>
    </row>
    <row r="71" spans="3:3" ht="20.100000000000001" customHeight="1">
      <c r="C71" s="1"/>
    </row>
    <row r="72" spans="3:3" ht="20.100000000000001" customHeight="1">
      <c r="C72" s="1"/>
    </row>
    <row r="73" spans="3:3" ht="20.100000000000001" customHeight="1">
      <c r="C73" s="1"/>
    </row>
    <row r="74" spans="3:3" ht="20.100000000000001" customHeight="1">
      <c r="C74" s="1"/>
    </row>
    <row r="75" spans="3:3" ht="20.100000000000001" customHeight="1">
      <c r="C75" s="1"/>
    </row>
    <row r="76" spans="3:3" ht="20.100000000000001" customHeight="1">
      <c r="C76" s="1"/>
    </row>
    <row r="77" spans="3:3" ht="20.100000000000001" customHeight="1">
      <c r="C77" s="1"/>
    </row>
    <row r="78" spans="3:3" ht="20.100000000000001" customHeight="1">
      <c r="C78" s="1"/>
    </row>
    <row r="79" spans="3:3" ht="20.100000000000001" customHeight="1">
      <c r="C79" s="1"/>
    </row>
    <row r="80" spans="3:3" ht="20.100000000000001" customHeight="1">
      <c r="C80" s="1"/>
    </row>
    <row r="81" spans="3:3" ht="20.100000000000001" customHeight="1">
      <c r="C81" s="1"/>
    </row>
    <row r="82" spans="3:3" ht="20.100000000000001" customHeight="1">
      <c r="C82" s="1"/>
    </row>
    <row r="83" spans="3:3" ht="20.100000000000001" customHeight="1">
      <c r="C83" s="1"/>
    </row>
    <row r="84" spans="3:3" ht="20.100000000000001" customHeight="1">
      <c r="C84" s="1"/>
    </row>
    <row r="85" spans="3:3" ht="20.100000000000001" customHeight="1">
      <c r="C85" s="1"/>
    </row>
    <row r="86" spans="3:3" ht="20.100000000000001" customHeight="1">
      <c r="C86" s="1"/>
    </row>
    <row r="87" spans="3:3" ht="20.100000000000001" customHeight="1">
      <c r="C87" s="1"/>
    </row>
    <row r="88" spans="3:3" ht="20.100000000000001" customHeight="1">
      <c r="C88" s="1"/>
    </row>
    <row r="89" spans="3:3" ht="20.100000000000001" customHeight="1">
      <c r="C89" s="1"/>
    </row>
    <row r="90" spans="3:3" ht="20.100000000000001" customHeight="1">
      <c r="C90" s="1"/>
    </row>
    <row r="91" spans="3:3" ht="20.100000000000001" customHeight="1">
      <c r="C91" s="1"/>
    </row>
    <row r="92" spans="3:3" ht="20.100000000000001" customHeight="1">
      <c r="C92" s="1"/>
    </row>
    <row r="93" spans="3:3" ht="20.100000000000001" customHeight="1">
      <c r="C93" s="1"/>
    </row>
    <row r="94" spans="3:3" ht="20.100000000000001" customHeight="1">
      <c r="C94" s="1"/>
    </row>
    <row r="95" spans="3:3" ht="20.100000000000001" customHeight="1">
      <c r="C95" s="1"/>
    </row>
    <row r="96" spans="3:3" ht="20.100000000000001" customHeight="1">
      <c r="C96" s="1"/>
    </row>
    <row r="97" spans="3:3" ht="20.100000000000001" customHeight="1">
      <c r="C97" s="1"/>
    </row>
    <row r="98" spans="3:3" ht="20.100000000000001" customHeight="1">
      <c r="C98" s="1"/>
    </row>
    <row r="99" spans="3:3" ht="20.100000000000001" customHeight="1">
      <c r="C99" s="1"/>
    </row>
    <row r="100" spans="3:3" ht="20.100000000000001" customHeight="1">
      <c r="C100" s="1"/>
    </row>
    <row r="101" spans="3:3" ht="20.100000000000001" customHeight="1">
      <c r="C101" s="1"/>
    </row>
    <row r="102" spans="3:3" ht="20.100000000000001" customHeight="1">
      <c r="C102" s="1"/>
    </row>
    <row r="103" spans="3:3" ht="20.100000000000001" customHeight="1">
      <c r="C103" s="1"/>
    </row>
    <row r="104" spans="3:3" ht="20.100000000000001" customHeight="1">
      <c r="C104" s="1"/>
    </row>
    <row r="105" spans="3:3" ht="20.100000000000001" customHeight="1">
      <c r="C105" s="1"/>
    </row>
    <row r="106" spans="3:3" ht="20.100000000000001" customHeight="1">
      <c r="C106" s="1"/>
    </row>
    <row r="107" spans="3:3" ht="20.100000000000001" customHeight="1">
      <c r="C107" s="1"/>
    </row>
    <row r="108" spans="3:3" ht="20.100000000000001" customHeight="1">
      <c r="C108" s="1"/>
    </row>
    <row r="109" spans="3:3" ht="20.100000000000001" customHeight="1">
      <c r="C109" s="1"/>
    </row>
    <row r="110" spans="3:3" ht="20.100000000000001" customHeight="1">
      <c r="C110" s="1"/>
    </row>
    <row r="111" spans="3:3" ht="20.100000000000001" customHeight="1">
      <c r="C111" s="1"/>
    </row>
    <row r="112" spans="3:3" ht="20.100000000000001" customHeight="1">
      <c r="C112" s="1"/>
    </row>
    <row r="113" spans="3:3" ht="20.100000000000001" customHeight="1">
      <c r="C113" s="1"/>
    </row>
    <row r="114" spans="3:3" ht="20.100000000000001" customHeight="1">
      <c r="C114" s="1"/>
    </row>
    <row r="115" spans="3:3" ht="20.100000000000001" customHeight="1">
      <c r="C115" s="1"/>
    </row>
    <row r="116" spans="3:3" ht="20.100000000000001" customHeight="1">
      <c r="C116" s="1"/>
    </row>
    <row r="117" spans="3:3" ht="20.100000000000001" customHeight="1">
      <c r="C117" s="1"/>
    </row>
    <row r="118" spans="3:3" ht="20.100000000000001" customHeight="1">
      <c r="C118" s="1"/>
    </row>
    <row r="119" spans="3:3" ht="20.100000000000001" customHeight="1">
      <c r="C119" s="1"/>
    </row>
    <row r="120" spans="3:3" ht="20.100000000000001" customHeight="1">
      <c r="C120" s="1"/>
    </row>
    <row r="121" spans="3:3" ht="20.100000000000001" customHeight="1">
      <c r="C121" s="1"/>
    </row>
    <row r="122" spans="3:3" ht="20.100000000000001" customHeight="1">
      <c r="C122" s="1"/>
    </row>
    <row r="123" spans="3:3" ht="20.100000000000001" customHeight="1">
      <c r="C123" s="1"/>
    </row>
    <row r="124" spans="3:3" ht="20.100000000000001" customHeight="1">
      <c r="C124" s="1"/>
    </row>
    <row r="125" spans="3:3" ht="20.100000000000001" customHeight="1">
      <c r="C125" s="1"/>
    </row>
    <row r="126" spans="3:3" ht="20.100000000000001" customHeight="1">
      <c r="C126" s="1"/>
    </row>
    <row r="127" spans="3:3" ht="20.100000000000001" customHeight="1">
      <c r="C127" s="1"/>
    </row>
    <row r="128" spans="3:3" ht="20.100000000000001" customHeight="1">
      <c r="C128" s="1"/>
    </row>
    <row r="129" spans="3:3" ht="20.100000000000001" customHeight="1">
      <c r="C129" s="1"/>
    </row>
    <row r="130" spans="3:3" ht="20.100000000000001" customHeight="1">
      <c r="C130" s="1"/>
    </row>
    <row r="131" spans="3:3" ht="20.100000000000001" customHeight="1">
      <c r="C131" s="1"/>
    </row>
    <row r="132" spans="3:3" ht="20.100000000000001" customHeight="1">
      <c r="C132" s="1"/>
    </row>
    <row r="133" spans="3:3" ht="20.100000000000001" customHeight="1">
      <c r="C133" s="1"/>
    </row>
    <row r="134" spans="3:3" ht="20.100000000000001" customHeight="1">
      <c r="C134" s="1"/>
    </row>
    <row r="135" spans="3:3" ht="20.100000000000001" customHeight="1">
      <c r="C135" s="1"/>
    </row>
    <row r="136" spans="3:3" ht="20.100000000000001" customHeight="1">
      <c r="C136" s="1"/>
    </row>
    <row r="137" spans="3:3" ht="20.100000000000001" customHeight="1">
      <c r="C137" s="1"/>
    </row>
    <row r="138" spans="3:3" ht="20.100000000000001" customHeight="1">
      <c r="C138" s="1"/>
    </row>
    <row r="139" spans="3:3" ht="20.100000000000001" customHeight="1">
      <c r="C139" s="1"/>
    </row>
    <row r="140" spans="3:3" ht="20.100000000000001" customHeight="1">
      <c r="C140" s="1"/>
    </row>
    <row r="141" spans="3:3" ht="20.100000000000001" customHeight="1">
      <c r="C141" s="1"/>
    </row>
  </sheetData>
  <customSheetViews>
    <customSheetView guid="{3EE838E9-81E2-4FBF-86E4-3C14E5A2C9CF}" state="hidden">
      <pane ySplit="1" topLeftCell="A2" activePane="bottomLeft" state="frozen"/>
      <selection pane="bottomLeft" activeCell="D9" sqref="D9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pageMargins left="0.7" right="0.7" top="0.78740157499999996" bottom="0.78740157499999996" header="0.3" footer="0.3"/>
  <pageSetup paperSize="9" orientation="portrait" horizontalDpi="360" verticalDpi="360"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_Teiln"/>
  <dimension ref="A1:F326"/>
  <sheetViews>
    <sheetView workbookViewId="0">
      <pane ySplit="1" topLeftCell="A2" activePane="bottomLeft" state="frozen"/>
      <selection activeCell="B1" sqref="B1:B1048576"/>
      <selection pane="bottomLeft" sqref="A1:C1048576"/>
    </sheetView>
  </sheetViews>
  <sheetFormatPr baseColWidth="10" defaultColWidth="11.42578125" defaultRowHeight="15" customHeight="1"/>
  <cols>
    <col min="1" max="1" width="17.140625" style="295" bestFit="1" customWidth="1"/>
    <col min="2" max="2" width="19.140625" style="294" bestFit="1" customWidth="1"/>
    <col min="3" max="3" width="21.140625" style="297" bestFit="1" customWidth="1"/>
    <col min="4" max="4" width="12.7109375" style="299" bestFit="1" customWidth="1"/>
    <col min="5" max="5" width="12.5703125" style="119" bestFit="1" customWidth="1"/>
    <col min="6" max="6" width="13.42578125" style="119" bestFit="1" customWidth="1"/>
  </cols>
  <sheetData>
    <row r="1" spans="1:6" ht="23.25" customHeight="1">
      <c r="A1" s="245" t="s">
        <v>0</v>
      </c>
      <c r="B1" s="244" t="s">
        <v>1</v>
      </c>
      <c r="C1" s="247" t="s">
        <v>9</v>
      </c>
      <c r="D1" s="250" t="s">
        <v>61</v>
      </c>
      <c r="E1" s="242" t="s">
        <v>4</v>
      </c>
      <c r="F1" s="155" t="s">
        <v>15</v>
      </c>
    </row>
    <row r="2" spans="1:6" ht="20.100000000000001" customHeight="1">
      <c r="A2" s="261" t="s">
        <v>87</v>
      </c>
      <c r="B2" s="260" t="s">
        <v>140</v>
      </c>
      <c r="C2" s="263"/>
      <c r="D2" s="264">
        <v>48111</v>
      </c>
      <c r="E2" s="153" t="s">
        <v>79</v>
      </c>
      <c r="F2" s="157">
        <f ca="1">IF(AND(D2&lt;&gt;"p",D2&lt;&gt;"sz",D2&lt;&gt;""),D2-TODAY(),"")</f>
        <v>4394</v>
      </c>
    </row>
    <row r="3" spans="1:6" ht="20.100000000000001" customHeight="1">
      <c r="A3" s="199" t="s">
        <v>118</v>
      </c>
      <c r="B3" s="198" t="s">
        <v>80</v>
      </c>
      <c r="C3" s="200" t="s">
        <v>82</v>
      </c>
      <c r="D3" s="279">
        <v>44003</v>
      </c>
      <c r="E3" s="197">
        <v>99387</v>
      </c>
      <c r="F3" s="157">
        <f t="shared" ref="F3:F18" ca="1" si="0">IF(AND(D3&lt;&gt;"p",D3&lt;&gt;"sz",D3&lt;&gt;""),D3-TODAY(),"")</f>
        <v>286</v>
      </c>
    </row>
    <row r="4" spans="1:6" ht="20.100000000000001" customHeight="1">
      <c r="A4" s="284" t="s">
        <v>72</v>
      </c>
      <c r="B4" s="283" t="s">
        <v>121</v>
      </c>
      <c r="C4" s="263" t="s">
        <v>123</v>
      </c>
      <c r="D4" s="286">
        <v>44926</v>
      </c>
      <c r="E4" s="153" t="s">
        <v>79</v>
      </c>
      <c r="F4" s="157">
        <f t="shared" ca="1" si="0"/>
        <v>1209</v>
      </c>
    </row>
    <row r="5" spans="1:6" ht="20.100000000000001" customHeight="1">
      <c r="A5" s="198" t="s">
        <v>66</v>
      </c>
      <c r="B5" s="204" t="s">
        <v>83</v>
      </c>
      <c r="C5" s="200" t="s">
        <v>85</v>
      </c>
      <c r="D5" s="279">
        <v>2</v>
      </c>
      <c r="E5" s="197">
        <v>99393</v>
      </c>
      <c r="F5" s="157">
        <f t="shared" ca="1" si="0"/>
        <v>-43715</v>
      </c>
    </row>
    <row r="6" spans="1:6" ht="20.100000000000001" customHeight="1">
      <c r="A6" s="198" t="s">
        <v>87</v>
      </c>
      <c r="B6" s="204" t="s">
        <v>86</v>
      </c>
      <c r="C6" s="200"/>
      <c r="D6" s="279"/>
      <c r="E6" s="197" t="s">
        <v>79</v>
      </c>
      <c r="F6" s="157" t="str">
        <f t="shared" ca="1" si="0"/>
        <v/>
      </c>
    </row>
    <row r="7" spans="1:6" ht="20.100000000000001" customHeight="1">
      <c r="A7" s="198" t="s">
        <v>90</v>
      </c>
      <c r="B7" s="204" t="s">
        <v>89</v>
      </c>
      <c r="C7" s="200" t="s">
        <v>92</v>
      </c>
      <c r="D7" s="279"/>
      <c r="E7" s="197">
        <v>99391</v>
      </c>
      <c r="F7" s="157" t="str">
        <f t="shared" ca="1" si="0"/>
        <v/>
      </c>
    </row>
    <row r="8" spans="1:6" ht="20.100000000000001" customHeight="1">
      <c r="A8" s="198" t="s">
        <v>67</v>
      </c>
      <c r="B8" s="204" t="s">
        <v>93</v>
      </c>
      <c r="C8" s="200" t="s">
        <v>95</v>
      </c>
      <c r="D8" s="279"/>
      <c r="E8" s="197">
        <v>99397</v>
      </c>
      <c r="F8" s="157" t="str">
        <f t="shared" ca="1" si="0"/>
        <v/>
      </c>
    </row>
    <row r="9" spans="1:6" ht="20.100000000000001" customHeight="1">
      <c r="A9" s="198" t="s">
        <v>97</v>
      </c>
      <c r="B9" s="204" t="s">
        <v>96</v>
      </c>
      <c r="C9" s="200" t="s">
        <v>99</v>
      </c>
      <c r="D9" s="279"/>
      <c r="E9" s="197">
        <v>99386</v>
      </c>
      <c r="F9" s="157" t="str">
        <f t="shared" ca="1" si="0"/>
        <v/>
      </c>
    </row>
    <row r="10" spans="1:6" ht="20.100000000000001" customHeight="1">
      <c r="A10" s="198" t="s">
        <v>65</v>
      </c>
      <c r="B10" s="204" t="s">
        <v>100</v>
      </c>
      <c r="C10" s="200" t="s">
        <v>102</v>
      </c>
      <c r="D10" s="279">
        <v>43634</v>
      </c>
      <c r="E10" s="197">
        <v>99389</v>
      </c>
      <c r="F10" s="157">
        <f t="shared" ca="1" si="0"/>
        <v>-83</v>
      </c>
    </row>
    <row r="11" spans="1:6" ht="20.100000000000001" customHeight="1">
      <c r="A11" s="199" t="s">
        <v>104</v>
      </c>
      <c r="B11" s="198" t="s">
        <v>103</v>
      </c>
      <c r="C11" s="200" t="s">
        <v>105</v>
      </c>
      <c r="D11" s="279"/>
      <c r="E11" s="197">
        <v>99888</v>
      </c>
      <c r="F11" s="157" t="str">
        <f t="shared" ca="1" si="0"/>
        <v/>
      </c>
    </row>
    <row r="12" spans="1:6" ht="20.100000000000001" customHeight="1">
      <c r="A12" s="198" t="s">
        <v>107</v>
      </c>
      <c r="B12" s="204" t="s">
        <v>106</v>
      </c>
      <c r="C12" s="200" t="s">
        <v>109</v>
      </c>
      <c r="D12" s="289"/>
      <c r="E12" s="197">
        <v>99396</v>
      </c>
      <c r="F12" s="157" t="str">
        <f t="shared" ca="1" si="0"/>
        <v/>
      </c>
    </row>
    <row r="13" spans="1:6" ht="20.100000000000001" customHeight="1">
      <c r="A13" s="198" t="s">
        <v>111</v>
      </c>
      <c r="B13" s="204" t="s">
        <v>110</v>
      </c>
      <c r="C13" s="200" t="s">
        <v>113</v>
      </c>
      <c r="D13" s="279">
        <v>44562</v>
      </c>
      <c r="E13" s="197">
        <v>99395</v>
      </c>
      <c r="F13" s="157">
        <f t="shared" ca="1" si="0"/>
        <v>845</v>
      </c>
    </row>
    <row r="14" spans="1:6" ht="20.100000000000001" customHeight="1">
      <c r="A14" s="198" t="s">
        <v>64</v>
      </c>
      <c r="B14" s="204" t="s">
        <v>70</v>
      </c>
      <c r="C14" s="200" t="s">
        <v>117</v>
      </c>
      <c r="D14" s="279">
        <v>43649</v>
      </c>
      <c r="E14" s="197">
        <v>99388</v>
      </c>
      <c r="F14" s="157">
        <f t="shared" ca="1" si="0"/>
        <v>-68</v>
      </c>
    </row>
    <row r="15" spans="1:6" ht="20.100000000000001" customHeight="1">
      <c r="A15" s="261" t="s">
        <v>74</v>
      </c>
      <c r="B15" s="260" t="s">
        <v>122</v>
      </c>
      <c r="C15" s="263" t="s">
        <v>119</v>
      </c>
      <c r="D15" s="264"/>
      <c r="E15" s="153" t="s">
        <v>79</v>
      </c>
      <c r="F15" s="157" t="str">
        <f t="shared" ca="1" si="0"/>
        <v/>
      </c>
    </row>
    <row r="16" spans="1:6" ht="20.100000000000001" customHeight="1">
      <c r="A16" s="261" t="s">
        <v>126</v>
      </c>
      <c r="B16" s="260" t="s">
        <v>3</v>
      </c>
      <c r="C16" s="263" t="s">
        <v>128</v>
      </c>
      <c r="D16" s="264"/>
      <c r="E16" s="153" t="s">
        <v>79</v>
      </c>
      <c r="F16" s="157" t="str">
        <f t="shared" ca="1" si="0"/>
        <v/>
      </c>
    </row>
    <row r="17" spans="1:6" ht="20.100000000000001" customHeight="1">
      <c r="A17" s="261" t="s">
        <v>130</v>
      </c>
      <c r="B17" s="260" t="s">
        <v>129</v>
      </c>
      <c r="C17" s="263" t="s">
        <v>132</v>
      </c>
      <c r="D17" s="264"/>
      <c r="E17" s="153" t="s">
        <v>79</v>
      </c>
      <c r="F17" s="157" t="str">
        <f t="shared" ca="1" si="0"/>
        <v/>
      </c>
    </row>
    <row r="18" spans="1:6" ht="20.100000000000001" customHeight="1">
      <c r="A18" s="261" t="s">
        <v>126</v>
      </c>
      <c r="B18" s="260" t="s">
        <v>135</v>
      </c>
      <c r="C18" s="263" t="s">
        <v>137</v>
      </c>
      <c r="D18" s="264">
        <v>48116</v>
      </c>
      <c r="E18" s="153" t="s">
        <v>79</v>
      </c>
      <c r="F18" s="157">
        <f t="shared" ca="1" si="0"/>
        <v>4399</v>
      </c>
    </row>
    <row r="19" spans="1:6" ht="20.100000000000001" customHeight="1">
      <c r="A19" s="261"/>
      <c r="B19" s="260"/>
      <c r="C19" s="263"/>
      <c r="D19" s="264"/>
      <c r="E19" s="153"/>
      <c r="F19" s="157"/>
    </row>
    <row r="20" spans="1:6" ht="20.100000000000001" customHeight="1">
      <c r="A20" s="261"/>
      <c r="B20" s="260"/>
      <c r="C20" s="263"/>
      <c r="D20" s="264"/>
      <c r="E20" s="153"/>
      <c r="F20" s="157"/>
    </row>
    <row r="21" spans="1:6" ht="20.100000000000001" customHeight="1">
      <c r="A21" s="261"/>
      <c r="B21" s="260"/>
      <c r="C21" s="263"/>
      <c r="D21" s="264"/>
      <c r="E21" s="153"/>
      <c r="F21" s="157"/>
    </row>
    <row r="22" spans="1:6" ht="20.100000000000001" customHeight="1">
      <c r="F22" s="290"/>
    </row>
    <row r="23" spans="1:6" ht="20.100000000000001" customHeight="1">
      <c r="F23" s="290"/>
    </row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</sheetData>
  <customSheetViews>
    <customSheetView guid="{3EE838E9-81E2-4FBF-86E4-3C14E5A2C9CF}" state="hidden">
      <pane ySplit="1" topLeftCell="A2" activePane="bottomLeft" state="frozen"/>
      <selection pane="bottomLeft" activeCell="I7" sqref="I7:J7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conditionalFormatting sqref="B2:B9">
    <cfRule type="expression" dxfId="8415" priority="2052">
      <formula>LEFT($B2,5)="NeuNr"</formula>
    </cfRule>
  </conditionalFormatting>
  <conditionalFormatting sqref="B3:B4">
    <cfRule type="expression" dxfId="8414" priority="2051">
      <formula>LEFT($B3,5)="NeuNr"</formula>
    </cfRule>
  </conditionalFormatting>
  <conditionalFormatting sqref="B3:B4">
    <cfRule type="expression" dxfId="8413" priority="2050">
      <formula>LEFT($B3,5)="NeuNr"</formula>
    </cfRule>
  </conditionalFormatting>
  <conditionalFormatting sqref="E1:E1048576">
    <cfRule type="containsText" dxfId="8412" priority="2047" operator="containsText" text="NeuMtgld">
      <formula>NOT(ISERROR(SEARCH("NeuMtgld",E1)))</formula>
    </cfRule>
  </conditionalFormatting>
  <conditionalFormatting sqref="E2:E222">
    <cfRule type="expression" dxfId="8411" priority="2046">
      <formula>$AA2&gt;="a*"</formula>
    </cfRule>
  </conditionalFormatting>
  <conditionalFormatting sqref="E2:E39">
    <cfRule type="expression" dxfId="8410" priority="2045">
      <formula>LEFT($B2,5)="NeuNr"</formula>
    </cfRule>
  </conditionalFormatting>
  <conditionalFormatting sqref="E3:E4">
    <cfRule type="expression" dxfId="8409" priority="2044">
      <formula>LEFT($B3,5)="NeuNr"</formula>
    </cfRule>
  </conditionalFormatting>
  <conditionalFormatting sqref="E3:E4">
    <cfRule type="expression" dxfId="8408" priority="2043">
      <formula>LEFT($B3,5)="NeuNr"</formula>
    </cfRule>
  </conditionalFormatting>
  <conditionalFormatting sqref="B2:B9">
    <cfRule type="expression" dxfId="8407" priority="2036">
      <formula>LEFT($B2,5)="NeuNr"</formula>
    </cfRule>
  </conditionalFormatting>
  <conditionalFormatting sqref="B3:B4">
    <cfRule type="expression" dxfId="8406" priority="2035">
      <formula>LEFT($B3,5)="NeuNr"</formula>
    </cfRule>
  </conditionalFormatting>
  <conditionalFormatting sqref="B3:B4">
    <cfRule type="expression" dxfId="8405" priority="2034">
      <formula>LEFT($B3,5)="NeuNr"</formula>
    </cfRule>
  </conditionalFormatting>
  <conditionalFormatting sqref="E1:E1048576">
    <cfRule type="containsText" dxfId="8404" priority="2031" operator="containsText" text="NeuMtgld">
      <formula>NOT(ISERROR(SEARCH("NeuMtgld",E1)))</formula>
    </cfRule>
  </conditionalFormatting>
  <conditionalFormatting sqref="E2:E222">
    <cfRule type="expression" dxfId="8403" priority="2030">
      <formula>$AA2&gt;="a*"</formula>
    </cfRule>
  </conditionalFormatting>
  <conditionalFormatting sqref="E2:E39">
    <cfRule type="expression" dxfId="8402" priority="2029">
      <formula>LEFT($B2,5)="NeuNr"</formula>
    </cfRule>
  </conditionalFormatting>
  <conditionalFormatting sqref="E3:E4">
    <cfRule type="expression" dxfId="8401" priority="2028">
      <formula>LEFT($B3,5)="NeuNr"</formula>
    </cfRule>
  </conditionalFormatting>
  <conditionalFormatting sqref="E3:E4">
    <cfRule type="expression" dxfId="8400" priority="2027">
      <formula>LEFT($B3,5)="NeuNr"</formula>
    </cfRule>
  </conditionalFormatting>
  <conditionalFormatting sqref="B2:B9">
    <cfRule type="expression" dxfId="8399" priority="2020">
      <formula>LEFT($B2,5)="NeuNr"</formula>
    </cfRule>
  </conditionalFormatting>
  <conditionalFormatting sqref="B3:B4">
    <cfRule type="expression" dxfId="8398" priority="2019">
      <formula>LEFT($B3,5)="NeuNr"</formula>
    </cfRule>
  </conditionalFormatting>
  <conditionalFormatting sqref="B3:B4">
    <cfRule type="expression" dxfId="8397" priority="2018">
      <formula>LEFT($B3,5)="NeuNr"</formula>
    </cfRule>
  </conditionalFormatting>
  <conditionalFormatting sqref="E1:E1048576">
    <cfRule type="containsText" dxfId="8396" priority="2016" operator="containsText" text="NeuMtgld">
      <formula>NOT(ISERROR(SEARCH("NeuMtgld",E1)))</formula>
    </cfRule>
  </conditionalFormatting>
  <conditionalFormatting sqref="E2:E222">
    <cfRule type="expression" dxfId="8395" priority="2015">
      <formula>$AA2&gt;="a*"</formula>
    </cfRule>
  </conditionalFormatting>
  <conditionalFormatting sqref="E2:E39">
    <cfRule type="expression" dxfId="8394" priority="2014">
      <formula>LEFT($B2,5)="NeuNr"</formula>
    </cfRule>
  </conditionalFormatting>
  <conditionalFormatting sqref="E3:E4">
    <cfRule type="expression" dxfId="8393" priority="2013">
      <formula>LEFT($B3,5)="NeuNr"</formula>
    </cfRule>
  </conditionalFormatting>
  <conditionalFormatting sqref="E3:E4">
    <cfRule type="expression" dxfId="8392" priority="2012">
      <formula>LEFT($B3,5)="NeuNr"</formula>
    </cfRule>
  </conditionalFormatting>
  <conditionalFormatting sqref="B2:B9">
    <cfRule type="expression" dxfId="8391" priority="2005">
      <formula>LEFT($B2,5)="NeuNr"</formula>
    </cfRule>
  </conditionalFormatting>
  <conditionalFormatting sqref="B3:B4">
    <cfRule type="expression" dxfId="8390" priority="2004">
      <formula>LEFT($B3,5)="NeuNr"</formula>
    </cfRule>
  </conditionalFormatting>
  <conditionalFormatting sqref="B3:B4">
    <cfRule type="expression" dxfId="8389" priority="2003">
      <formula>LEFT($B3,5)="NeuNr"</formula>
    </cfRule>
  </conditionalFormatting>
  <conditionalFormatting sqref="E1:E1048576">
    <cfRule type="containsText" dxfId="8388" priority="2001" operator="containsText" text="NeuMtgld">
      <formula>NOT(ISERROR(SEARCH("NeuMtgld",E1)))</formula>
    </cfRule>
  </conditionalFormatting>
  <conditionalFormatting sqref="E2:E222">
    <cfRule type="expression" dxfId="8387" priority="2000">
      <formula>$AA2&gt;="a*"</formula>
    </cfRule>
  </conditionalFormatting>
  <conditionalFormatting sqref="E2:E39">
    <cfRule type="expression" dxfId="8386" priority="1999">
      <formula>LEFT($B2,5)="NeuNr"</formula>
    </cfRule>
  </conditionalFormatting>
  <conditionalFormatting sqref="E3:E4">
    <cfRule type="expression" dxfId="8385" priority="1998">
      <formula>LEFT($B3,5)="NeuNr"</formula>
    </cfRule>
  </conditionalFormatting>
  <conditionalFormatting sqref="E3:E4">
    <cfRule type="expression" dxfId="8384" priority="1997">
      <formula>LEFT($B3,5)="NeuNr"</formula>
    </cfRule>
  </conditionalFormatting>
  <conditionalFormatting sqref="B2:B9">
    <cfRule type="expression" dxfId="8383" priority="1990">
      <formula>LEFT($B2,5)="NeuNr"</formula>
    </cfRule>
  </conditionalFormatting>
  <conditionalFormatting sqref="B3:B4">
    <cfRule type="expression" dxfId="8382" priority="1989">
      <formula>LEFT($B3,5)="NeuNr"</formula>
    </cfRule>
  </conditionalFormatting>
  <conditionalFormatting sqref="B3:B4">
    <cfRule type="expression" dxfId="8381" priority="1988">
      <formula>LEFT($B3,5)="NeuNr"</formula>
    </cfRule>
  </conditionalFormatting>
  <conditionalFormatting sqref="E1:E1048576">
    <cfRule type="containsText" dxfId="8380" priority="1986" operator="containsText" text="NeuMtgld">
      <formula>NOT(ISERROR(SEARCH("NeuMtgld",E1)))</formula>
    </cfRule>
  </conditionalFormatting>
  <conditionalFormatting sqref="E2:E222">
    <cfRule type="expression" dxfId="8379" priority="1985">
      <formula>$AA2&gt;="a*"</formula>
    </cfRule>
  </conditionalFormatting>
  <conditionalFormatting sqref="E2:E39">
    <cfRule type="expression" dxfId="8378" priority="1984">
      <formula>LEFT($B2,5)="NeuNr"</formula>
    </cfRule>
  </conditionalFormatting>
  <conditionalFormatting sqref="E3:E4">
    <cfRule type="expression" dxfId="8377" priority="1983">
      <formula>LEFT($B3,5)="NeuNr"</formula>
    </cfRule>
  </conditionalFormatting>
  <conditionalFormatting sqref="E3:E4">
    <cfRule type="expression" dxfId="8376" priority="1982">
      <formula>LEFT($B3,5)="NeuNr"</formula>
    </cfRule>
  </conditionalFormatting>
  <conditionalFormatting sqref="B2:B9">
    <cfRule type="expression" dxfId="8375" priority="1975">
      <formula>LEFT($B2,5)="NeuNr"</formula>
    </cfRule>
  </conditionalFormatting>
  <conditionalFormatting sqref="B3:B4">
    <cfRule type="expression" dxfId="8374" priority="1974">
      <formula>LEFT($B3,5)="NeuNr"</formula>
    </cfRule>
  </conditionalFormatting>
  <conditionalFormatting sqref="B3:B4">
    <cfRule type="expression" dxfId="8373" priority="1973">
      <formula>LEFT($B3,5)="NeuNr"</formula>
    </cfRule>
  </conditionalFormatting>
  <conditionalFormatting sqref="E1:E1048576">
    <cfRule type="containsText" dxfId="8372" priority="1971" operator="containsText" text="NeuMtgld">
      <formula>NOT(ISERROR(SEARCH("NeuMtgld",E1)))</formula>
    </cfRule>
  </conditionalFormatting>
  <conditionalFormatting sqref="E2:E222">
    <cfRule type="expression" dxfId="8371" priority="1970">
      <formula>$AA2&gt;="a*"</formula>
    </cfRule>
  </conditionalFormatting>
  <conditionalFormatting sqref="E2:E39">
    <cfRule type="expression" dxfId="8370" priority="1969">
      <formula>LEFT($B2,5)="NeuNr"</formula>
    </cfRule>
  </conditionalFormatting>
  <conditionalFormatting sqref="E3:E4">
    <cfRule type="expression" dxfId="8369" priority="1968">
      <formula>LEFT($B3,5)="NeuNr"</formula>
    </cfRule>
  </conditionalFormatting>
  <conditionalFormatting sqref="E3:E4">
    <cfRule type="expression" dxfId="8368" priority="1967">
      <formula>LEFT($B3,5)="NeuNr"</formula>
    </cfRule>
  </conditionalFormatting>
  <conditionalFormatting sqref="B2:B9">
    <cfRule type="expression" dxfId="8367" priority="1960">
      <formula>LEFT($B2,5)="NeuNr"</formula>
    </cfRule>
  </conditionalFormatting>
  <conditionalFormatting sqref="B3:B4">
    <cfRule type="expression" dxfId="8366" priority="1959">
      <formula>LEFT($B3,5)="NeuNr"</formula>
    </cfRule>
  </conditionalFormatting>
  <conditionalFormatting sqref="B3:B4">
    <cfRule type="expression" dxfId="8365" priority="1958">
      <formula>LEFT($B3,5)="NeuNr"</formula>
    </cfRule>
  </conditionalFormatting>
  <conditionalFormatting sqref="E1:E1048576">
    <cfRule type="containsText" dxfId="8364" priority="1956" operator="containsText" text="NeuMtgld">
      <formula>NOT(ISERROR(SEARCH("NeuMtgld",E1)))</formula>
    </cfRule>
  </conditionalFormatting>
  <conditionalFormatting sqref="E2:E222">
    <cfRule type="expression" dxfId="8363" priority="1955">
      <formula>$AA2&gt;="a*"</formula>
    </cfRule>
  </conditionalFormatting>
  <conditionalFormatting sqref="E2:E39">
    <cfRule type="expression" dxfId="8362" priority="1954">
      <formula>LEFT($B2,5)="NeuNr"</formula>
    </cfRule>
  </conditionalFormatting>
  <conditionalFormatting sqref="E3:E4">
    <cfRule type="expression" dxfId="8361" priority="1953">
      <formula>LEFT($B3,5)="NeuNr"</formula>
    </cfRule>
  </conditionalFormatting>
  <conditionalFormatting sqref="E3:E4">
    <cfRule type="expression" dxfId="8360" priority="1952">
      <formula>LEFT($B3,5)="NeuNr"</formula>
    </cfRule>
  </conditionalFormatting>
  <conditionalFormatting sqref="B2:B9">
    <cfRule type="expression" dxfId="8359" priority="1945">
      <formula>LEFT($B2,5)="NeuNr"</formula>
    </cfRule>
  </conditionalFormatting>
  <conditionalFormatting sqref="B3:B4">
    <cfRule type="expression" dxfId="8358" priority="1944">
      <formula>LEFT($B3,5)="NeuNr"</formula>
    </cfRule>
  </conditionalFormatting>
  <conditionalFormatting sqref="B3:B4">
    <cfRule type="expression" dxfId="8357" priority="1943">
      <formula>LEFT($B3,5)="NeuNr"</formula>
    </cfRule>
  </conditionalFormatting>
  <conditionalFormatting sqref="E1:E1048576">
    <cfRule type="containsText" dxfId="8356" priority="1941" operator="containsText" text="NeuMtgld">
      <formula>NOT(ISERROR(SEARCH("NeuMtgld",E1)))</formula>
    </cfRule>
  </conditionalFormatting>
  <conditionalFormatting sqref="E2:E222">
    <cfRule type="expression" dxfId="8355" priority="1940">
      <formula>$AA2&gt;="a*"</formula>
    </cfRule>
  </conditionalFormatting>
  <conditionalFormatting sqref="E2:E39">
    <cfRule type="expression" dxfId="8354" priority="1939">
      <formula>LEFT($B2,5)="NeuNr"</formula>
    </cfRule>
  </conditionalFormatting>
  <conditionalFormatting sqref="E3:E4">
    <cfRule type="expression" dxfId="8353" priority="1938">
      <formula>LEFT($B3,5)="NeuNr"</formula>
    </cfRule>
  </conditionalFormatting>
  <conditionalFormatting sqref="E3:E4">
    <cfRule type="expression" dxfId="8352" priority="1937">
      <formula>LEFT($B3,5)="NeuNr"</formula>
    </cfRule>
  </conditionalFormatting>
  <conditionalFormatting sqref="B2:B9">
    <cfRule type="expression" dxfId="8351" priority="1930">
      <formula>LEFT($B2,5)="NeuNr"</formula>
    </cfRule>
  </conditionalFormatting>
  <conditionalFormatting sqref="B2:B3">
    <cfRule type="expression" dxfId="8350" priority="1929">
      <formula>LEFT($B2,5)="NeuNr"</formula>
    </cfRule>
  </conditionalFormatting>
  <conditionalFormatting sqref="B2:B3">
    <cfRule type="expression" dxfId="8349" priority="1928">
      <formula>LEFT($B2,5)="NeuNr"</formula>
    </cfRule>
  </conditionalFormatting>
  <conditionalFormatting sqref="E1:E1048576">
    <cfRule type="containsText" dxfId="8348" priority="1926" operator="containsText" text="NeuMtgld">
      <formula>NOT(ISERROR(SEARCH("NeuMtgld",E1)))</formula>
    </cfRule>
  </conditionalFormatting>
  <conditionalFormatting sqref="E2:E221">
    <cfRule type="expression" dxfId="8347" priority="1925">
      <formula>$AA2&gt;="a*"</formula>
    </cfRule>
  </conditionalFormatting>
  <conditionalFormatting sqref="E2:E38">
    <cfRule type="expression" dxfId="8346" priority="1924">
      <formula>LEFT($B2,5)="NeuNr"</formula>
    </cfRule>
  </conditionalFormatting>
  <conditionalFormatting sqref="E2:E3">
    <cfRule type="expression" dxfId="8345" priority="1923">
      <formula>LEFT($B2,5)="NeuNr"</formula>
    </cfRule>
  </conditionalFormatting>
  <conditionalFormatting sqref="E2:E3">
    <cfRule type="expression" dxfId="8344" priority="1922">
      <formula>LEFT($B2,5)="NeuNr"</formula>
    </cfRule>
  </conditionalFormatting>
  <conditionalFormatting sqref="B2:B9">
    <cfRule type="expression" dxfId="8343" priority="1915">
      <formula>LEFT($B2,5)="NeuNr"</formula>
    </cfRule>
  </conditionalFormatting>
  <conditionalFormatting sqref="B2:B3">
    <cfRule type="expression" dxfId="8342" priority="1914">
      <formula>LEFT($B2,5)="NeuNr"</formula>
    </cfRule>
  </conditionalFormatting>
  <conditionalFormatting sqref="B2:B3">
    <cfRule type="expression" dxfId="8341" priority="1913">
      <formula>LEFT($B2,5)="NeuNr"</formula>
    </cfRule>
  </conditionalFormatting>
  <conditionalFormatting sqref="E1:E1048576">
    <cfRule type="containsText" dxfId="8340" priority="1911" operator="containsText" text="NeuMtgld">
      <formula>NOT(ISERROR(SEARCH("NeuMtgld",E1)))</formula>
    </cfRule>
  </conditionalFormatting>
  <conditionalFormatting sqref="E2:E221">
    <cfRule type="expression" dxfId="8339" priority="1910">
      <formula>$AA2&gt;="a*"</formula>
    </cfRule>
  </conditionalFormatting>
  <conditionalFormatting sqref="E2:E38">
    <cfRule type="expression" dxfId="8338" priority="1909">
      <formula>LEFT($B2,5)="NeuNr"</formula>
    </cfRule>
  </conditionalFormatting>
  <conditionalFormatting sqref="E2:E3">
    <cfRule type="expression" dxfId="8337" priority="1908">
      <formula>LEFT($B2,5)="NeuNr"</formula>
    </cfRule>
  </conditionalFormatting>
  <conditionalFormatting sqref="E2:E3">
    <cfRule type="expression" dxfId="8336" priority="1907">
      <formula>LEFT($B2,5)="NeuNr"</formula>
    </cfRule>
  </conditionalFormatting>
  <conditionalFormatting sqref="B2:B9">
    <cfRule type="expression" dxfId="8335" priority="1900">
      <formula>LEFT($B2,5)="NeuNr"</formula>
    </cfRule>
  </conditionalFormatting>
  <conditionalFormatting sqref="B2:B3">
    <cfRule type="expression" dxfId="8334" priority="1899">
      <formula>LEFT($B2,5)="NeuNr"</formula>
    </cfRule>
  </conditionalFormatting>
  <conditionalFormatting sqref="B2:B3">
    <cfRule type="expression" dxfId="8333" priority="1898">
      <formula>LEFT($B2,5)="NeuNr"</formula>
    </cfRule>
  </conditionalFormatting>
  <conditionalFormatting sqref="E1:E1048576">
    <cfRule type="containsText" dxfId="8332" priority="1896" operator="containsText" text="NeuMtgld">
      <formula>NOT(ISERROR(SEARCH("NeuMtgld",E1)))</formula>
    </cfRule>
  </conditionalFormatting>
  <conditionalFormatting sqref="E2:E221">
    <cfRule type="expression" dxfId="8331" priority="1895">
      <formula>$AA2&gt;="a*"</formula>
    </cfRule>
  </conditionalFormatting>
  <conditionalFormatting sqref="E2:E38">
    <cfRule type="expression" dxfId="8330" priority="1894">
      <formula>LEFT($B2,5)="NeuNr"</formula>
    </cfRule>
  </conditionalFormatting>
  <conditionalFormatting sqref="E2:E3">
    <cfRule type="expression" dxfId="8329" priority="1893">
      <formula>LEFT($B2,5)="NeuNr"</formula>
    </cfRule>
  </conditionalFormatting>
  <conditionalFormatting sqref="E2:E3">
    <cfRule type="expression" dxfId="8328" priority="1892">
      <formula>LEFT($B2,5)="NeuNr"</formula>
    </cfRule>
  </conditionalFormatting>
  <conditionalFormatting sqref="B2:B9">
    <cfRule type="expression" dxfId="8327" priority="1885">
      <formula>LEFT($B2,5)="NeuNr"</formula>
    </cfRule>
  </conditionalFormatting>
  <conditionalFormatting sqref="B2:B3">
    <cfRule type="expression" dxfId="8326" priority="1884">
      <formula>LEFT($B2,5)="NeuNr"</formula>
    </cfRule>
  </conditionalFormatting>
  <conditionalFormatting sqref="B2:B3">
    <cfRule type="expression" dxfId="8325" priority="1883">
      <formula>LEFT($B2,5)="NeuNr"</formula>
    </cfRule>
  </conditionalFormatting>
  <conditionalFormatting sqref="E1:E1048576">
    <cfRule type="containsText" dxfId="8324" priority="1881" operator="containsText" text="NeuMtgld">
      <formula>NOT(ISERROR(SEARCH("NeuMtgld",E1)))</formula>
    </cfRule>
  </conditionalFormatting>
  <conditionalFormatting sqref="E2:E221">
    <cfRule type="expression" dxfId="8323" priority="1880">
      <formula>$AA2&gt;="a*"</formula>
    </cfRule>
  </conditionalFormatting>
  <conditionalFormatting sqref="E2:E38">
    <cfRule type="expression" dxfId="8322" priority="1879">
      <formula>LEFT($B2,5)="NeuNr"</formula>
    </cfRule>
  </conditionalFormatting>
  <conditionalFormatting sqref="E2:E3">
    <cfRule type="expression" dxfId="8321" priority="1878">
      <formula>LEFT($B2,5)="NeuNr"</formula>
    </cfRule>
  </conditionalFormatting>
  <conditionalFormatting sqref="E2:E3">
    <cfRule type="expression" dxfId="8320" priority="1877">
      <formula>LEFT($B2,5)="NeuNr"</formula>
    </cfRule>
  </conditionalFormatting>
  <conditionalFormatting sqref="B2:B3">
    <cfRule type="expression" dxfId="8319" priority="1876">
      <formula>LEFT($B2,5)="NeuNr"</formula>
    </cfRule>
  </conditionalFormatting>
  <conditionalFormatting sqref="E1:E1048576">
    <cfRule type="containsText" dxfId="8318" priority="1875" operator="containsText" text="NeuMtgld">
      <formula>NOT(ISERROR(SEARCH("NeuMtgld",E1)))</formula>
    </cfRule>
  </conditionalFormatting>
  <conditionalFormatting sqref="E2:E3">
    <cfRule type="expression" dxfId="8317" priority="1874">
      <formula>LEFT($B2,5)="NeuNr"</formula>
    </cfRule>
  </conditionalFormatting>
  <conditionalFormatting sqref="B2:B3">
    <cfRule type="expression" dxfId="8316" priority="1873">
      <formula>LEFT($B2,5)="NeuNr"</formula>
    </cfRule>
  </conditionalFormatting>
  <conditionalFormatting sqref="E1:E1048576">
    <cfRule type="containsText" dxfId="8315" priority="1872" operator="containsText" text="NeuMtgld">
      <formula>NOT(ISERROR(SEARCH("NeuMtgld",E1)))</formula>
    </cfRule>
  </conditionalFormatting>
  <conditionalFormatting sqref="E2:E3">
    <cfRule type="expression" dxfId="8314" priority="1871">
      <formula>LEFT($B2,5)="NeuNr"</formula>
    </cfRule>
  </conditionalFormatting>
  <conditionalFormatting sqref="B2:B3">
    <cfRule type="expression" dxfId="8313" priority="1870">
      <formula>LEFT($B2,5)="NeuNr"</formula>
    </cfRule>
  </conditionalFormatting>
  <conditionalFormatting sqref="E1:E1048576">
    <cfRule type="containsText" dxfId="8312" priority="1869" operator="containsText" text="NeuMtgld">
      <formula>NOT(ISERROR(SEARCH("NeuMtgld",E1)))</formula>
    </cfRule>
  </conditionalFormatting>
  <conditionalFormatting sqref="E2:E3">
    <cfRule type="expression" dxfId="8311" priority="1868">
      <formula>LEFT($B2,5)="NeuNr"</formula>
    </cfRule>
  </conditionalFormatting>
  <conditionalFormatting sqref="B2:B3">
    <cfRule type="expression" dxfId="8310" priority="1861">
      <formula>LEFT($B2,5)="NeuNr"</formula>
    </cfRule>
  </conditionalFormatting>
  <conditionalFormatting sqref="B2:B9">
    <cfRule type="expression" dxfId="8309" priority="1860">
      <formula>LEFT($B2,5)="NeuNr"</formula>
    </cfRule>
  </conditionalFormatting>
  <conditionalFormatting sqref="B2:B3">
    <cfRule type="expression" dxfId="8308" priority="1859">
      <formula>LEFT($B2,5)="NeuNr"</formula>
    </cfRule>
  </conditionalFormatting>
  <conditionalFormatting sqref="B2:B3">
    <cfRule type="expression" dxfId="8307" priority="1858">
      <formula>LEFT($B2,5)="NeuNr"</formula>
    </cfRule>
  </conditionalFormatting>
  <conditionalFormatting sqref="D2:D9">
    <cfRule type="cellIs" dxfId="8306" priority="1857" operator="between">
      <formula>43100</formula>
      <formula>43450</formula>
    </cfRule>
  </conditionalFormatting>
  <conditionalFormatting sqref="E1:E1048576">
    <cfRule type="containsText" dxfId="8305" priority="1856" operator="containsText" text="NeuMtgld">
      <formula>NOT(ISERROR(SEARCH("NeuMtgld",E1)))</formula>
    </cfRule>
  </conditionalFormatting>
  <conditionalFormatting sqref="E2:E3">
    <cfRule type="expression" dxfId="8304" priority="1855">
      <formula>LEFT($B2,5)="NeuNr"</formula>
    </cfRule>
  </conditionalFormatting>
  <conditionalFormatting sqref="E1:E255">
    <cfRule type="containsText" dxfId="8303" priority="1854" operator="containsText" text="NeuMtgld">
      <formula>NOT(ISERROR(SEARCH("NeuMtgld",E1)))</formula>
    </cfRule>
  </conditionalFormatting>
  <conditionalFormatting sqref="E2:E214">
    <cfRule type="expression" dxfId="8302" priority="1853">
      <formula>$AA2&gt;="a*"</formula>
    </cfRule>
  </conditionalFormatting>
  <conditionalFormatting sqref="E2:E38">
    <cfRule type="expression" dxfId="8301" priority="1852">
      <formula>LEFT($B2,5)="NeuNr"</formula>
    </cfRule>
  </conditionalFormatting>
  <conditionalFormatting sqref="E2:E3">
    <cfRule type="expression" dxfId="8300" priority="1851">
      <formula>LEFT($B2,5)="NeuNr"</formula>
    </cfRule>
  </conditionalFormatting>
  <conditionalFormatting sqref="E2:E3">
    <cfRule type="expression" dxfId="8299" priority="1850">
      <formula>LEFT($B2,5)="NeuNr"</formula>
    </cfRule>
  </conditionalFormatting>
  <conditionalFormatting sqref="B2:B3">
    <cfRule type="expression" dxfId="8298" priority="1843">
      <formula>LEFT($B2,5)="NeuNr"</formula>
    </cfRule>
  </conditionalFormatting>
  <conditionalFormatting sqref="B2:B9">
    <cfRule type="expression" dxfId="8297" priority="1842">
      <formula>LEFT($B2,5)="NeuNr"</formula>
    </cfRule>
  </conditionalFormatting>
  <conditionalFormatting sqref="B2:B3">
    <cfRule type="expression" dxfId="8296" priority="1841">
      <formula>LEFT($B2,5)="NeuNr"</formula>
    </cfRule>
  </conditionalFormatting>
  <conditionalFormatting sqref="B2:B3">
    <cfRule type="expression" dxfId="8295" priority="1840">
      <formula>LEFT($B2,5)="NeuNr"</formula>
    </cfRule>
  </conditionalFormatting>
  <conditionalFormatting sqref="D2:D9">
    <cfRule type="cellIs" dxfId="8294" priority="1839" operator="between">
      <formula>43100</formula>
      <formula>43450</formula>
    </cfRule>
  </conditionalFormatting>
  <conditionalFormatting sqref="E1:E1048576">
    <cfRule type="containsText" dxfId="8293" priority="1838" operator="containsText" text="NeuMtgld">
      <formula>NOT(ISERROR(SEARCH("NeuMtgld",E1)))</formula>
    </cfRule>
  </conditionalFormatting>
  <conditionalFormatting sqref="E2:E3">
    <cfRule type="expression" dxfId="8292" priority="1837">
      <formula>LEFT($B2,5)="NeuNr"</formula>
    </cfRule>
  </conditionalFormatting>
  <conditionalFormatting sqref="E1:E255">
    <cfRule type="containsText" dxfId="8291" priority="1836" operator="containsText" text="NeuMtgld">
      <formula>NOT(ISERROR(SEARCH("NeuMtgld",E1)))</formula>
    </cfRule>
  </conditionalFormatting>
  <conditionalFormatting sqref="E2:E214">
    <cfRule type="expression" dxfId="8290" priority="1835">
      <formula>$AA2&gt;="a*"</formula>
    </cfRule>
  </conditionalFormatting>
  <conditionalFormatting sqref="E2:E38">
    <cfRule type="expression" dxfId="8289" priority="1834">
      <formula>LEFT($B2,5)="NeuNr"</formula>
    </cfRule>
  </conditionalFormatting>
  <conditionalFormatting sqref="E2:E3">
    <cfRule type="expression" dxfId="8288" priority="1833">
      <formula>LEFT($B2,5)="NeuNr"</formula>
    </cfRule>
  </conditionalFormatting>
  <conditionalFormatting sqref="E2:E3">
    <cfRule type="expression" dxfId="8287" priority="1832">
      <formula>LEFT($B2,5)="NeuNr"</formula>
    </cfRule>
  </conditionalFormatting>
  <conditionalFormatting sqref="B2:B3">
    <cfRule type="expression" dxfId="8286" priority="1825">
      <formula>LEFT($B2,5)="NeuNr"</formula>
    </cfRule>
  </conditionalFormatting>
  <conditionalFormatting sqref="B2:B9">
    <cfRule type="expression" dxfId="8285" priority="1824">
      <formula>LEFT($B2,5)="NeuNr"</formula>
    </cfRule>
  </conditionalFormatting>
  <conditionalFormatting sqref="B2:B3">
    <cfRule type="expression" dxfId="8284" priority="1823">
      <formula>LEFT($B2,5)="NeuNr"</formula>
    </cfRule>
  </conditionalFormatting>
  <conditionalFormatting sqref="B2:B3">
    <cfRule type="expression" dxfId="8283" priority="1822">
      <formula>LEFT($B2,5)="NeuNr"</formula>
    </cfRule>
  </conditionalFormatting>
  <conditionalFormatting sqref="D2:D9">
    <cfRule type="cellIs" dxfId="8282" priority="1821" operator="between">
      <formula>43100</formula>
      <formula>43450</formula>
    </cfRule>
  </conditionalFormatting>
  <conditionalFormatting sqref="E1:E1048576">
    <cfRule type="containsText" dxfId="8281" priority="1820" operator="containsText" text="NeuMtgld">
      <formula>NOT(ISERROR(SEARCH("NeuMtgld",E1)))</formula>
    </cfRule>
  </conditionalFormatting>
  <conditionalFormatting sqref="E2:E3">
    <cfRule type="expression" dxfId="8280" priority="1819">
      <formula>LEFT($B2,5)="NeuNr"</formula>
    </cfRule>
  </conditionalFormatting>
  <conditionalFormatting sqref="E1:E255">
    <cfRule type="containsText" dxfId="8279" priority="1818" operator="containsText" text="NeuMtgld">
      <formula>NOT(ISERROR(SEARCH("NeuMtgld",E1)))</formula>
    </cfRule>
  </conditionalFormatting>
  <conditionalFormatting sqref="E2:E214">
    <cfRule type="expression" dxfId="8278" priority="1817">
      <formula>$AA2&gt;="a*"</formula>
    </cfRule>
  </conditionalFormatting>
  <conditionalFormatting sqref="E2:E38">
    <cfRule type="expression" dxfId="8277" priority="1816">
      <formula>LEFT($B2,5)="NeuNr"</formula>
    </cfRule>
  </conditionalFormatting>
  <conditionalFormatting sqref="E2:E3">
    <cfRule type="expression" dxfId="8276" priority="1815">
      <formula>LEFT($B2,5)="NeuNr"</formula>
    </cfRule>
  </conditionalFormatting>
  <conditionalFormatting sqref="E2:E3">
    <cfRule type="expression" dxfId="8275" priority="1814">
      <formula>LEFT($B2,5)="NeuNr"</formula>
    </cfRule>
  </conditionalFormatting>
  <conditionalFormatting sqref="B2:B3">
    <cfRule type="expression" dxfId="8274" priority="1807">
      <formula>LEFT($B2,5)="NeuNr"</formula>
    </cfRule>
  </conditionalFormatting>
  <conditionalFormatting sqref="B2:B9">
    <cfRule type="expression" dxfId="8273" priority="1806">
      <formula>LEFT($B2,5)="NeuNr"</formula>
    </cfRule>
  </conditionalFormatting>
  <conditionalFormatting sqref="B2:B3">
    <cfRule type="expression" dxfId="8272" priority="1805">
      <formula>LEFT($B2,5)="NeuNr"</formula>
    </cfRule>
  </conditionalFormatting>
  <conditionalFormatting sqref="B2:B3">
    <cfRule type="expression" dxfId="8271" priority="1804">
      <formula>LEFT($B2,5)="NeuNr"</formula>
    </cfRule>
  </conditionalFormatting>
  <conditionalFormatting sqref="D2:D9">
    <cfRule type="cellIs" dxfId="8270" priority="1803" operator="between">
      <formula>43100</formula>
      <formula>43450</formula>
    </cfRule>
  </conditionalFormatting>
  <conditionalFormatting sqref="E1:E1048576">
    <cfRule type="containsText" dxfId="8269" priority="1802" operator="containsText" text="NeuMtgld">
      <formula>NOT(ISERROR(SEARCH("NeuMtgld",E1)))</formula>
    </cfRule>
  </conditionalFormatting>
  <conditionalFormatting sqref="E2:E3">
    <cfRule type="expression" dxfId="8268" priority="1801">
      <formula>LEFT($B2,5)="NeuNr"</formula>
    </cfRule>
  </conditionalFormatting>
  <conditionalFormatting sqref="E1:E255">
    <cfRule type="containsText" dxfId="8267" priority="1800" operator="containsText" text="NeuMtgld">
      <formula>NOT(ISERROR(SEARCH("NeuMtgld",E1)))</formula>
    </cfRule>
  </conditionalFormatting>
  <conditionalFormatting sqref="E2:E214">
    <cfRule type="expression" dxfId="8266" priority="1799">
      <formula>$AA2&gt;="a*"</formula>
    </cfRule>
  </conditionalFormatting>
  <conditionalFormatting sqref="E2:E38">
    <cfRule type="expression" dxfId="8265" priority="1798">
      <formula>LEFT($B2,5)="NeuNr"</formula>
    </cfRule>
  </conditionalFormatting>
  <conditionalFormatting sqref="E2:E3">
    <cfRule type="expression" dxfId="8264" priority="1797">
      <formula>LEFT($B2,5)="NeuNr"</formula>
    </cfRule>
  </conditionalFormatting>
  <conditionalFormatting sqref="E2:E3">
    <cfRule type="expression" dxfId="8263" priority="1796">
      <formula>LEFT($B2,5)="NeuNr"</formula>
    </cfRule>
  </conditionalFormatting>
  <conditionalFormatting sqref="B2:B3">
    <cfRule type="expression" dxfId="8262" priority="1789">
      <formula>LEFT($B2,5)="NeuNr"</formula>
    </cfRule>
  </conditionalFormatting>
  <conditionalFormatting sqref="B2:B9">
    <cfRule type="expression" dxfId="8261" priority="1788">
      <formula>LEFT($B2,5)="NeuNr"</formula>
    </cfRule>
  </conditionalFormatting>
  <conditionalFormatting sqref="B2:B3">
    <cfRule type="expression" dxfId="8260" priority="1787">
      <formula>LEFT($B2,5)="NeuNr"</formula>
    </cfRule>
  </conditionalFormatting>
  <conditionalFormatting sqref="B2:B3">
    <cfRule type="expression" dxfId="8259" priority="1786">
      <formula>LEFT($B2,5)="NeuNr"</formula>
    </cfRule>
  </conditionalFormatting>
  <conditionalFormatting sqref="D2:D9">
    <cfRule type="cellIs" dxfId="8258" priority="1785" operator="between">
      <formula>43100</formula>
      <formula>43450</formula>
    </cfRule>
  </conditionalFormatting>
  <conditionalFormatting sqref="E1:E1048576">
    <cfRule type="containsText" dxfId="8257" priority="1784" operator="containsText" text="NeuMtgld">
      <formula>NOT(ISERROR(SEARCH("NeuMtgld",E1)))</formula>
    </cfRule>
  </conditionalFormatting>
  <conditionalFormatting sqref="E2:E3">
    <cfRule type="expression" dxfId="8256" priority="1783">
      <formula>LEFT($B2,5)="NeuNr"</formula>
    </cfRule>
  </conditionalFormatting>
  <conditionalFormatting sqref="E1:E255">
    <cfRule type="containsText" dxfId="8255" priority="1782" operator="containsText" text="NeuMtgld">
      <formula>NOT(ISERROR(SEARCH("NeuMtgld",E1)))</formula>
    </cfRule>
  </conditionalFormatting>
  <conditionalFormatting sqref="E2:E214">
    <cfRule type="expression" dxfId="8254" priority="1781">
      <formula>$AA2&gt;="a*"</formula>
    </cfRule>
  </conditionalFormatting>
  <conditionalFormatting sqref="E2:E38">
    <cfRule type="expression" dxfId="8253" priority="1780">
      <formula>LEFT($B2,5)="NeuNr"</formula>
    </cfRule>
  </conditionalFormatting>
  <conditionalFormatting sqref="E2:E3">
    <cfRule type="expression" dxfId="8252" priority="1779">
      <formula>LEFT($B2,5)="NeuNr"</formula>
    </cfRule>
  </conditionalFormatting>
  <conditionalFormatting sqref="E2:E3">
    <cfRule type="expression" dxfId="8251" priority="1778">
      <formula>LEFT($B2,5)="NeuNr"</formula>
    </cfRule>
  </conditionalFormatting>
  <conditionalFormatting sqref="B2:B3">
    <cfRule type="expression" dxfId="8250" priority="1771">
      <formula>LEFT($B2,5)="NeuNr"</formula>
    </cfRule>
  </conditionalFormatting>
  <conditionalFormatting sqref="B2:B9">
    <cfRule type="expression" dxfId="8249" priority="1770">
      <formula>LEFT($B2,5)="NeuNr"</formula>
    </cfRule>
  </conditionalFormatting>
  <conditionalFormatting sqref="B2:B3">
    <cfRule type="expression" dxfId="8248" priority="1769">
      <formula>LEFT($B2,5)="NeuNr"</formula>
    </cfRule>
  </conditionalFormatting>
  <conditionalFormatting sqref="B2:B3">
    <cfRule type="expression" dxfId="8247" priority="1768">
      <formula>LEFT($B2,5)="NeuNr"</formula>
    </cfRule>
  </conditionalFormatting>
  <conditionalFormatting sqref="D2:D9">
    <cfRule type="cellIs" dxfId="8246" priority="1767" operator="between">
      <formula>43100</formula>
      <formula>43450</formula>
    </cfRule>
  </conditionalFormatting>
  <conditionalFormatting sqref="E1:E1048576">
    <cfRule type="containsText" dxfId="8245" priority="1766" operator="containsText" text="NeuMtgld">
      <formula>NOT(ISERROR(SEARCH("NeuMtgld",E1)))</formula>
    </cfRule>
  </conditionalFormatting>
  <conditionalFormatting sqref="E2:E3">
    <cfRule type="expression" dxfId="8244" priority="1765">
      <formula>LEFT($B2,5)="NeuNr"</formula>
    </cfRule>
  </conditionalFormatting>
  <conditionalFormatting sqref="E1:E255">
    <cfRule type="containsText" dxfId="8243" priority="1764" operator="containsText" text="NeuMtgld">
      <formula>NOT(ISERROR(SEARCH("NeuMtgld",E1)))</formula>
    </cfRule>
  </conditionalFormatting>
  <conditionalFormatting sqref="E2:E214">
    <cfRule type="expression" dxfId="8242" priority="1763">
      <formula>$AA2&gt;="a*"</formula>
    </cfRule>
  </conditionalFormatting>
  <conditionalFormatting sqref="E2:E38">
    <cfRule type="expression" dxfId="8241" priority="1762">
      <formula>LEFT($B2,5)="NeuNr"</formula>
    </cfRule>
  </conditionalFormatting>
  <conditionalFormatting sqref="E2:E3">
    <cfRule type="expression" dxfId="8240" priority="1761">
      <formula>LEFT($B2,5)="NeuNr"</formula>
    </cfRule>
  </conditionalFormatting>
  <conditionalFormatting sqref="E2:E3">
    <cfRule type="expression" dxfId="8239" priority="1760">
      <formula>LEFT($B2,5)="NeuNr"</formula>
    </cfRule>
  </conditionalFormatting>
  <conditionalFormatting sqref="B2:B3">
    <cfRule type="expression" dxfId="8238" priority="1753">
      <formula>LEFT($B2,5)="NeuNr"</formula>
    </cfRule>
  </conditionalFormatting>
  <conditionalFormatting sqref="B2:B9">
    <cfRule type="expression" dxfId="8237" priority="1752">
      <formula>LEFT($B2,5)="NeuNr"</formula>
    </cfRule>
  </conditionalFormatting>
  <conditionalFormatting sqref="B2:B3">
    <cfRule type="expression" dxfId="8236" priority="1751">
      <formula>LEFT($B2,5)="NeuNr"</formula>
    </cfRule>
  </conditionalFormatting>
  <conditionalFormatting sqref="B2:B3">
    <cfRule type="expression" dxfId="8235" priority="1750">
      <formula>LEFT($B2,5)="NeuNr"</formula>
    </cfRule>
  </conditionalFormatting>
  <conditionalFormatting sqref="D2:D9">
    <cfRule type="cellIs" dxfId="8234" priority="1749" operator="between">
      <formula>43100</formula>
      <formula>43450</formula>
    </cfRule>
  </conditionalFormatting>
  <conditionalFormatting sqref="E1:E1048576">
    <cfRule type="containsText" dxfId="8233" priority="1748" operator="containsText" text="NeuMtgld">
      <formula>NOT(ISERROR(SEARCH("NeuMtgld",E1)))</formula>
    </cfRule>
  </conditionalFormatting>
  <conditionalFormatting sqref="E2:E3">
    <cfRule type="expression" dxfId="8232" priority="1747">
      <formula>LEFT($B2,5)="NeuNr"</formula>
    </cfRule>
  </conditionalFormatting>
  <conditionalFormatting sqref="E2:E214">
    <cfRule type="expression" dxfId="8231" priority="1746">
      <formula>$AA2&gt;="a*"</formula>
    </cfRule>
  </conditionalFormatting>
  <conditionalFormatting sqref="E2:E38">
    <cfRule type="expression" dxfId="8230" priority="1745">
      <formula>LEFT($B2,5)="NeuNr"</formula>
    </cfRule>
  </conditionalFormatting>
  <conditionalFormatting sqref="E2:E3">
    <cfRule type="expression" dxfId="8229" priority="1744">
      <formula>LEFT($B2,5)="NeuNr"</formula>
    </cfRule>
  </conditionalFormatting>
  <conditionalFormatting sqref="E2:E3">
    <cfRule type="expression" dxfId="8228" priority="1743">
      <formula>LEFT($B2,5)="NeuNr"</formula>
    </cfRule>
  </conditionalFormatting>
  <conditionalFormatting sqref="B2:B3">
    <cfRule type="expression" dxfId="8227" priority="1736">
      <formula>LEFT($B2,5)="NeuNr"</formula>
    </cfRule>
  </conditionalFormatting>
  <conditionalFormatting sqref="B2:B9">
    <cfRule type="expression" dxfId="8226" priority="1735">
      <formula>LEFT($B2,5)="NeuNr"</formula>
    </cfRule>
  </conditionalFormatting>
  <conditionalFormatting sqref="B2:B3">
    <cfRule type="expression" dxfId="8225" priority="1734">
      <formula>LEFT($B2,5)="NeuNr"</formula>
    </cfRule>
  </conditionalFormatting>
  <conditionalFormatting sqref="B2:B3">
    <cfRule type="expression" dxfId="8224" priority="1733">
      <formula>LEFT($B2,5)="NeuNr"</formula>
    </cfRule>
  </conditionalFormatting>
  <conditionalFormatting sqref="D2:D9">
    <cfRule type="cellIs" dxfId="8223" priority="1732" operator="between">
      <formula>43100</formula>
      <formula>43450</formula>
    </cfRule>
  </conditionalFormatting>
  <conditionalFormatting sqref="E1:E1048576">
    <cfRule type="containsText" dxfId="8222" priority="1731" operator="containsText" text="NeuMtgld">
      <formula>NOT(ISERROR(SEARCH("NeuMtgld",E1)))</formula>
    </cfRule>
  </conditionalFormatting>
  <conditionalFormatting sqref="E2:E3">
    <cfRule type="expression" dxfId="8221" priority="1730">
      <formula>LEFT($B2,5)="NeuNr"</formula>
    </cfRule>
  </conditionalFormatting>
  <conditionalFormatting sqref="E2:E214">
    <cfRule type="expression" dxfId="8220" priority="1729">
      <formula>$AA2&gt;="a*"</formula>
    </cfRule>
  </conditionalFormatting>
  <conditionalFormatting sqref="E2:E38">
    <cfRule type="expression" dxfId="8219" priority="1728">
      <formula>LEFT($B2,5)="NeuNr"</formula>
    </cfRule>
  </conditionalFormatting>
  <conditionalFormatting sqref="E2:E3">
    <cfRule type="expression" dxfId="8218" priority="1727">
      <formula>LEFT($B2,5)="NeuNr"</formula>
    </cfRule>
  </conditionalFormatting>
  <conditionalFormatting sqref="E2:E3">
    <cfRule type="expression" dxfId="8217" priority="1726">
      <formula>LEFT($B2,5)="NeuNr"</formula>
    </cfRule>
  </conditionalFormatting>
  <conditionalFormatting sqref="B2:B3">
    <cfRule type="expression" dxfId="8216" priority="1719">
      <formula>LEFT($B2,5)="NeuNr"</formula>
    </cfRule>
  </conditionalFormatting>
  <conditionalFormatting sqref="B2:B9">
    <cfRule type="expression" dxfId="8215" priority="1718">
      <formula>LEFT($B2,5)="NeuNr"</formula>
    </cfRule>
  </conditionalFormatting>
  <conditionalFormatting sqref="B2:B3">
    <cfRule type="expression" dxfId="8214" priority="1717">
      <formula>LEFT($B2,5)="NeuNr"</formula>
    </cfRule>
  </conditionalFormatting>
  <conditionalFormatting sqref="B2:B3">
    <cfRule type="expression" dxfId="8213" priority="1716">
      <formula>LEFT($B2,5)="NeuNr"</formula>
    </cfRule>
  </conditionalFormatting>
  <conditionalFormatting sqref="D2:D9">
    <cfRule type="cellIs" dxfId="8212" priority="1715" operator="between">
      <formula>43100</formula>
      <formula>43450</formula>
    </cfRule>
  </conditionalFormatting>
  <conditionalFormatting sqref="E1:E1048576">
    <cfRule type="containsText" dxfId="8211" priority="1714" operator="containsText" text="NeuMtgld">
      <formula>NOT(ISERROR(SEARCH("NeuMtgld",E1)))</formula>
    </cfRule>
  </conditionalFormatting>
  <conditionalFormatting sqref="E2:E3">
    <cfRule type="expression" dxfId="8210" priority="1713">
      <formula>LEFT($B2,5)="NeuNr"</formula>
    </cfRule>
  </conditionalFormatting>
  <conditionalFormatting sqref="E2:E214">
    <cfRule type="expression" dxfId="8209" priority="1712">
      <formula>$AA2&gt;="a*"</formula>
    </cfRule>
  </conditionalFormatting>
  <conditionalFormatting sqref="E2:E38">
    <cfRule type="expression" dxfId="8208" priority="1711">
      <formula>LEFT($B2,5)="NeuNr"</formula>
    </cfRule>
  </conditionalFormatting>
  <conditionalFormatting sqref="E2:E3">
    <cfRule type="expression" dxfId="8207" priority="1710">
      <formula>LEFT($B2,5)="NeuNr"</formula>
    </cfRule>
  </conditionalFormatting>
  <conditionalFormatting sqref="E2:E3">
    <cfRule type="expression" dxfId="8206" priority="1709">
      <formula>LEFT($B2,5)="NeuNr"</formula>
    </cfRule>
  </conditionalFormatting>
  <conditionalFormatting sqref="B2:B3">
    <cfRule type="expression" dxfId="8205" priority="1702">
      <formula>LEFT($B2,5)="NeuNr"</formula>
    </cfRule>
  </conditionalFormatting>
  <conditionalFormatting sqref="B2:B9">
    <cfRule type="expression" dxfId="8204" priority="1701">
      <formula>LEFT($B2,5)="NeuNr"</formula>
    </cfRule>
  </conditionalFormatting>
  <conditionalFormatting sqref="B2:B3">
    <cfRule type="expression" dxfId="8203" priority="1700">
      <formula>LEFT($B2,5)="NeuNr"</formula>
    </cfRule>
  </conditionalFormatting>
  <conditionalFormatting sqref="B2:B3">
    <cfRule type="expression" dxfId="8202" priority="1699">
      <formula>LEFT($B2,5)="NeuNr"</formula>
    </cfRule>
  </conditionalFormatting>
  <conditionalFormatting sqref="D2:D9">
    <cfRule type="cellIs" dxfId="8201" priority="1698" operator="between">
      <formula>43100</formula>
      <formula>43450</formula>
    </cfRule>
  </conditionalFormatting>
  <conditionalFormatting sqref="E1:E1048576">
    <cfRule type="containsText" dxfId="8200" priority="1697" operator="containsText" text="NeuMtgld">
      <formula>NOT(ISERROR(SEARCH("NeuMtgld",E1)))</formula>
    </cfRule>
  </conditionalFormatting>
  <conditionalFormatting sqref="E2:E3">
    <cfRule type="expression" dxfId="8199" priority="1696">
      <formula>LEFT($B2,5)="NeuNr"</formula>
    </cfRule>
  </conditionalFormatting>
  <conditionalFormatting sqref="E2:E214">
    <cfRule type="expression" dxfId="8198" priority="1695">
      <formula>$AA2&gt;="a*"</formula>
    </cfRule>
  </conditionalFormatting>
  <conditionalFormatting sqref="E2:E38">
    <cfRule type="expression" dxfId="8197" priority="1694">
      <formula>LEFT($B2,5)="NeuNr"</formula>
    </cfRule>
  </conditionalFormatting>
  <conditionalFormatting sqref="E2:E3">
    <cfRule type="expression" dxfId="8196" priority="1693">
      <formula>LEFT($B2,5)="NeuNr"</formula>
    </cfRule>
  </conditionalFormatting>
  <conditionalFormatting sqref="E2:E3">
    <cfRule type="expression" dxfId="8195" priority="1692">
      <formula>LEFT($B2,5)="NeuNr"</formula>
    </cfRule>
  </conditionalFormatting>
  <conditionalFormatting sqref="B2:B3">
    <cfRule type="expression" dxfId="8194" priority="1685">
      <formula>LEFT($B2,5)="NeuNr"</formula>
    </cfRule>
  </conditionalFormatting>
  <conditionalFormatting sqref="B2:B9">
    <cfRule type="expression" dxfId="8193" priority="1684">
      <formula>LEFT($B2,5)="NeuNr"</formula>
    </cfRule>
  </conditionalFormatting>
  <conditionalFormatting sqref="B2:B3">
    <cfRule type="expression" dxfId="8192" priority="1683">
      <formula>LEFT($B2,5)="NeuNr"</formula>
    </cfRule>
  </conditionalFormatting>
  <conditionalFormatting sqref="B2:B3">
    <cfRule type="expression" dxfId="8191" priority="1682">
      <formula>LEFT($B2,5)="NeuNr"</formula>
    </cfRule>
  </conditionalFormatting>
  <conditionalFormatting sqref="D2:D9">
    <cfRule type="cellIs" dxfId="8190" priority="1681" operator="between">
      <formula>43100</formula>
      <formula>43450</formula>
    </cfRule>
  </conditionalFormatting>
  <conditionalFormatting sqref="E1:E1048576">
    <cfRule type="containsText" dxfId="8189" priority="1680" operator="containsText" text="NeuMtgld">
      <formula>NOT(ISERROR(SEARCH("NeuMtgld",E1)))</formula>
    </cfRule>
  </conditionalFormatting>
  <conditionalFormatting sqref="E2:E3">
    <cfRule type="expression" dxfId="8188" priority="1679">
      <formula>LEFT($B2,5)="NeuNr"</formula>
    </cfRule>
  </conditionalFormatting>
  <conditionalFormatting sqref="E2:E214">
    <cfRule type="expression" dxfId="8187" priority="1678">
      <formula>$AA2&gt;="a*"</formula>
    </cfRule>
  </conditionalFormatting>
  <conditionalFormatting sqref="E2:E38">
    <cfRule type="expression" dxfId="8186" priority="1677">
      <formula>LEFT($B2,5)="NeuNr"</formula>
    </cfRule>
  </conditionalFormatting>
  <conditionalFormatting sqref="E2:E3">
    <cfRule type="expression" dxfId="8185" priority="1676">
      <formula>LEFT($B2,5)="NeuNr"</formula>
    </cfRule>
  </conditionalFormatting>
  <conditionalFormatting sqref="E2:E3">
    <cfRule type="expression" dxfId="8184" priority="1675">
      <formula>LEFT($B2,5)="NeuNr"</formula>
    </cfRule>
  </conditionalFormatting>
  <conditionalFormatting sqref="B2:B3">
    <cfRule type="expression" dxfId="8183" priority="1668">
      <formula>LEFT($B2,5)="NeuNr"</formula>
    </cfRule>
  </conditionalFormatting>
  <conditionalFormatting sqref="B2:B9">
    <cfRule type="expression" dxfId="8182" priority="1667">
      <formula>LEFT($B2,5)="NeuNr"</formula>
    </cfRule>
  </conditionalFormatting>
  <conditionalFormatting sqref="B2:B3">
    <cfRule type="expression" dxfId="8181" priority="1666">
      <formula>LEFT($B2,5)="NeuNr"</formula>
    </cfRule>
  </conditionalFormatting>
  <conditionalFormatting sqref="B2:B3">
    <cfRule type="expression" dxfId="8180" priority="1665">
      <formula>LEFT($B2,5)="NeuNr"</formula>
    </cfRule>
  </conditionalFormatting>
  <conditionalFormatting sqref="D2:D9">
    <cfRule type="cellIs" dxfId="8179" priority="1664" operator="between">
      <formula>43100</formula>
      <formula>43450</formula>
    </cfRule>
  </conditionalFormatting>
  <conditionalFormatting sqref="E1:E1048576">
    <cfRule type="containsText" dxfId="8178" priority="1663" operator="containsText" text="NeuMtgld">
      <formula>NOT(ISERROR(SEARCH("NeuMtgld",E1)))</formula>
    </cfRule>
  </conditionalFormatting>
  <conditionalFormatting sqref="E2:E3">
    <cfRule type="expression" dxfId="8177" priority="1662">
      <formula>LEFT($B2,5)="NeuNr"</formula>
    </cfRule>
  </conditionalFormatting>
  <conditionalFormatting sqref="E2:E214">
    <cfRule type="expression" dxfId="8176" priority="1661">
      <formula>$AA2&gt;="a*"</formula>
    </cfRule>
  </conditionalFormatting>
  <conditionalFormatting sqref="E2:E38">
    <cfRule type="expression" dxfId="8175" priority="1660">
      <formula>LEFT($B2,5)="NeuNr"</formula>
    </cfRule>
  </conditionalFormatting>
  <conditionalFormatting sqref="E2:E3">
    <cfRule type="expression" dxfId="8174" priority="1659">
      <formula>LEFT($B2,5)="NeuNr"</formula>
    </cfRule>
  </conditionalFormatting>
  <conditionalFormatting sqref="E2:E3">
    <cfRule type="expression" dxfId="8173" priority="1658">
      <formula>LEFT($B2,5)="NeuNr"</formula>
    </cfRule>
  </conditionalFormatting>
  <conditionalFormatting sqref="B2:B3">
    <cfRule type="expression" dxfId="8172" priority="1651">
      <formula>LEFT($B2,5)="NeuNr"</formula>
    </cfRule>
  </conditionalFormatting>
  <conditionalFormatting sqref="B2:B9">
    <cfRule type="expression" dxfId="8171" priority="1650">
      <formula>LEFT($B2,5)="NeuNr"</formula>
    </cfRule>
  </conditionalFormatting>
  <conditionalFormatting sqref="B2:B3">
    <cfRule type="expression" dxfId="8170" priority="1649">
      <formula>LEFT($B2,5)="NeuNr"</formula>
    </cfRule>
  </conditionalFormatting>
  <conditionalFormatting sqref="B2:B3">
    <cfRule type="expression" dxfId="8169" priority="1648">
      <formula>LEFT($B2,5)="NeuNr"</formula>
    </cfRule>
  </conditionalFormatting>
  <conditionalFormatting sqref="D2:D9">
    <cfRule type="cellIs" dxfId="8168" priority="1647" operator="between">
      <formula>43100</formula>
      <formula>43450</formula>
    </cfRule>
  </conditionalFormatting>
  <conditionalFormatting sqref="E1:E1048576">
    <cfRule type="containsText" dxfId="8167" priority="1646" operator="containsText" text="NeuMtgld">
      <formula>NOT(ISERROR(SEARCH("NeuMtgld",E1)))</formula>
    </cfRule>
  </conditionalFormatting>
  <conditionalFormatting sqref="E2:E3">
    <cfRule type="expression" dxfId="8166" priority="1645">
      <formula>LEFT($B2,5)="NeuNr"</formula>
    </cfRule>
  </conditionalFormatting>
  <conditionalFormatting sqref="E2:E214">
    <cfRule type="expression" dxfId="8165" priority="1644">
      <formula>$AA2&gt;="a*"</formula>
    </cfRule>
  </conditionalFormatting>
  <conditionalFormatting sqref="E2:E38">
    <cfRule type="expression" dxfId="8164" priority="1643">
      <formula>LEFT($B2,5)="NeuNr"</formula>
    </cfRule>
  </conditionalFormatting>
  <conditionalFormatting sqref="E2:E3">
    <cfRule type="expression" dxfId="8163" priority="1642">
      <formula>LEFT($B2,5)="NeuNr"</formula>
    </cfRule>
  </conditionalFormatting>
  <conditionalFormatting sqref="E2:E3">
    <cfRule type="expression" dxfId="8162" priority="1641">
      <formula>LEFT($B2,5)="NeuNr"</formula>
    </cfRule>
  </conditionalFormatting>
  <conditionalFormatting sqref="B2:B3">
    <cfRule type="expression" dxfId="8161" priority="1634">
      <formula>LEFT($B2,5)="NeuNr"</formula>
    </cfRule>
  </conditionalFormatting>
  <conditionalFormatting sqref="B2:B9">
    <cfRule type="expression" dxfId="8160" priority="1633">
      <formula>LEFT($B2,5)="NeuNr"</formula>
    </cfRule>
  </conditionalFormatting>
  <conditionalFormatting sqref="B2:B3">
    <cfRule type="expression" dxfId="8159" priority="1632">
      <formula>LEFT($B2,5)="NeuNr"</formula>
    </cfRule>
  </conditionalFormatting>
  <conditionalFormatting sqref="B2:B3">
    <cfRule type="expression" dxfId="8158" priority="1631">
      <formula>LEFT($B2,5)="NeuNr"</formula>
    </cfRule>
  </conditionalFormatting>
  <conditionalFormatting sqref="D2:D9">
    <cfRule type="cellIs" dxfId="8157" priority="1630" operator="between">
      <formula>43100</formula>
      <formula>43450</formula>
    </cfRule>
  </conditionalFormatting>
  <conditionalFormatting sqref="E1:E1048576">
    <cfRule type="containsText" dxfId="8156" priority="1629" operator="containsText" text="NeuMtgld">
      <formula>NOT(ISERROR(SEARCH("NeuMtgld",E1)))</formula>
    </cfRule>
  </conditionalFormatting>
  <conditionalFormatting sqref="E2:E3">
    <cfRule type="expression" dxfId="8155" priority="1628">
      <formula>LEFT($B2,5)="NeuNr"</formula>
    </cfRule>
  </conditionalFormatting>
  <conditionalFormatting sqref="E2:E214">
    <cfRule type="expression" dxfId="8154" priority="1627">
      <formula>$AA2&gt;="a*"</formula>
    </cfRule>
  </conditionalFormatting>
  <conditionalFormatting sqref="E2:E38">
    <cfRule type="expression" dxfId="8153" priority="1626">
      <formula>LEFT($B2,5)="NeuNr"</formula>
    </cfRule>
  </conditionalFormatting>
  <conditionalFormatting sqref="E2:E3">
    <cfRule type="expression" dxfId="8152" priority="1625">
      <formula>LEFT($B2,5)="NeuNr"</formula>
    </cfRule>
  </conditionalFormatting>
  <conditionalFormatting sqref="E2:E3">
    <cfRule type="expression" dxfId="8151" priority="1624">
      <formula>LEFT($B2,5)="NeuNr"</formula>
    </cfRule>
  </conditionalFormatting>
  <conditionalFormatting sqref="B2:B3">
    <cfRule type="expression" dxfId="8150" priority="1617">
      <formula>LEFT($B2,5)="NeuNr"</formula>
    </cfRule>
  </conditionalFormatting>
  <conditionalFormatting sqref="B2:B9">
    <cfRule type="expression" dxfId="8149" priority="1616">
      <formula>LEFT($B2,5)="NeuNr"</formula>
    </cfRule>
  </conditionalFormatting>
  <conditionalFormatting sqref="B2:B3">
    <cfRule type="expression" dxfId="8148" priority="1615">
      <formula>LEFT($B2,5)="NeuNr"</formula>
    </cfRule>
  </conditionalFormatting>
  <conditionalFormatting sqref="B2:B3">
    <cfRule type="expression" dxfId="8147" priority="1614">
      <formula>LEFT($B2,5)="NeuNr"</formula>
    </cfRule>
  </conditionalFormatting>
  <conditionalFormatting sqref="D2:D9">
    <cfRule type="cellIs" dxfId="8146" priority="1613" operator="between">
      <formula>43100</formula>
      <formula>43450</formula>
    </cfRule>
  </conditionalFormatting>
  <conditionalFormatting sqref="E1:E1048576">
    <cfRule type="containsText" dxfId="8145" priority="1612" operator="containsText" text="NeuMtgld">
      <formula>NOT(ISERROR(SEARCH("NeuMtgld",E1)))</formula>
    </cfRule>
  </conditionalFormatting>
  <conditionalFormatting sqref="E2:E3">
    <cfRule type="expression" dxfId="8144" priority="1611">
      <formula>LEFT($B2,5)="NeuNr"</formula>
    </cfRule>
  </conditionalFormatting>
  <conditionalFormatting sqref="E2:E214">
    <cfRule type="expression" dxfId="8143" priority="1610">
      <formula>$AA2&gt;="a*"</formula>
    </cfRule>
  </conditionalFormatting>
  <conditionalFormatting sqref="E2:E38">
    <cfRule type="expression" dxfId="8142" priority="1609">
      <formula>LEFT($B2,5)="NeuNr"</formula>
    </cfRule>
  </conditionalFormatting>
  <conditionalFormatting sqref="E2:E3">
    <cfRule type="expression" dxfId="8141" priority="1608">
      <formula>LEFT($B2,5)="NeuNr"</formula>
    </cfRule>
  </conditionalFormatting>
  <conditionalFormatting sqref="E2:E3">
    <cfRule type="expression" dxfId="8140" priority="1607">
      <formula>LEFT($B2,5)="NeuNr"</formula>
    </cfRule>
  </conditionalFormatting>
  <conditionalFormatting sqref="B2:B3">
    <cfRule type="expression" dxfId="8139" priority="1600">
      <formula>LEFT($B2,5)="NeuNr"</formula>
    </cfRule>
  </conditionalFormatting>
  <conditionalFormatting sqref="B2:B9">
    <cfRule type="expression" dxfId="8138" priority="1599">
      <formula>LEFT($B2,5)="NeuNr"</formula>
    </cfRule>
  </conditionalFormatting>
  <conditionalFormatting sqref="B2:B3">
    <cfRule type="expression" dxfId="8137" priority="1598">
      <formula>LEFT($B2,5)="NeuNr"</formula>
    </cfRule>
  </conditionalFormatting>
  <conditionalFormatting sqref="B2:B3">
    <cfRule type="expression" dxfId="8136" priority="1597">
      <formula>LEFT($B2,5)="NeuNr"</formula>
    </cfRule>
  </conditionalFormatting>
  <conditionalFormatting sqref="D2:D9">
    <cfRule type="cellIs" dxfId="8135" priority="1596" operator="between">
      <formula>43100</formula>
      <formula>43450</formula>
    </cfRule>
  </conditionalFormatting>
  <conditionalFormatting sqref="E1:E1048576">
    <cfRule type="containsText" dxfId="8134" priority="1595" operator="containsText" text="NeuMtgld">
      <formula>NOT(ISERROR(SEARCH("NeuMtgld",E1)))</formula>
    </cfRule>
  </conditionalFormatting>
  <conditionalFormatting sqref="E2:E3">
    <cfRule type="expression" dxfId="8133" priority="1594">
      <formula>LEFT($B2,5)="NeuNr"</formula>
    </cfRule>
  </conditionalFormatting>
  <conditionalFormatting sqref="E2:E214">
    <cfRule type="expression" dxfId="8132" priority="1593">
      <formula>$AA2&gt;="a*"</formula>
    </cfRule>
  </conditionalFormatting>
  <conditionalFormatting sqref="E2:E38">
    <cfRule type="expression" dxfId="8131" priority="1592">
      <formula>LEFT($B2,5)="NeuNr"</formula>
    </cfRule>
  </conditionalFormatting>
  <conditionalFormatting sqref="E2:E3">
    <cfRule type="expression" dxfId="8130" priority="1591">
      <formula>LEFT($B2,5)="NeuNr"</formula>
    </cfRule>
  </conditionalFormatting>
  <conditionalFormatting sqref="E2:E3">
    <cfRule type="expression" dxfId="8129" priority="1590">
      <formula>LEFT($B2,5)="NeuNr"</formula>
    </cfRule>
  </conditionalFormatting>
  <conditionalFormatting sqref="B2:B3">
    <cfRule type="expression" dxfId="8128" priority="1583">
      <formula>LEFT($B2,5)="NeuNr"</formula>
    </cfRule>
  </conditionalFormatting>
  <conditionalFormatting sqref="B2:B9">
    <cfRule type="expression" dxfId="8127" priority="1582">
      <formula>LEFT($B2,5)="NeuNr"</formula>
    </cfRule>
  </conditionalFormatting>
  <conditionalFormatting sqref="B2:B3">
    <cfRule type="expression" dxfId="8126" priority="1581">
      <formula>LEFT($B2,5)="NeuNr"</formula>
    </cfRule>
  </conditionalFormatting>
  <conditionalFormatting sqref="B2:B3">
    <cfRule type="expression" dxfId="8125" priority="1580">
      <formula>LEFT($B2,5)="NeuNr"</formula>
    </cfRule>
  </conditionalFormatting>
  <conditionalFormatting sqref="D2:D9">
    <cfRule type="cellIs" dxfId="8124" priority="1579" operator="between">
      <formula>43100</formula>
      <formula>43450</formula>
    </cfRule>
  </conditionalFormatting>
  <conditionalFormatting sqref="E1:E1048576">
    <cfRule type="containsText" dxfId="8123" priority="1578" operator="containsText" text="NeuMtgld">
      <formula>NOT(ISERROR(SEARCH("NeuMtgld",E1)))</formula>
    </cfRule>
  </conditionalFormatting>
  <conditionalFormatting sqref="E2:E3">
    <cfRule type="expression" dxfId="8122" priority="1577">
      <formula>LEFT($B2,5)="NeuNr"</formula>
    </cfRule>
  </conditionalFormatting>
  <conditionalFormatting sqref="E2:E214">
    <cfRule type="expression" dxfId="8121" priority="1576">
      <formula>$AA2&gt;="a*"</formula>
    </cfRule>
  </conditionalFormatting>
  <conditionalFormatting sqref="E2:E38">
    <cfRule type="expression" dxfId="8120" priority="1575">
      <formula>LEFT($B2,5)="NeuNr"</formula>
    </cfRule>
  </conditionalFormatting>
  <conditionalFormatting sqref="E2:E3">
    <cfRule type="expression" dxfId="8119" priority="1574">
      <formula>LEFT($B2,5)="NeuNr"</formula>
    </cfRule>
  </conditionalFormatting>
  <conditionalFormatting sqref="E2:E3">
    <cfRule type="expression" dxfId="8118" priority="1573">
      <formula>LEFT($B2,5)="NeuNr"</formula>
    </cfRule>
  </conditionalFormatting>
  <conditionalFormatting sqref="B2:B3">
    <cfRule type="expression" dxfId="8117" priority="1566">
      <formula>LEFT($B2,5)="NeuNr"</formula>
    </cfRule>
  </conditionalFormatting>
  <conditionalFormatting sqref="B2:B9">
    <cfRule type="expression" dxfId="8116" priority="1565">
      <formula>LEFT($B2,5)="NeuNr"</formula>
    </cfRule>
  </conditionalFormatting>
  <conditionalFormatting sqref="B2:B3">
    <cfRule type="expression" dxfId="8115" priority="1564">
      <formula>LEFT($B2,5)="NeuNr"</formula>
    </cfRule>
  </conditionalFormatting>
  <conditionalFormatting sqref="B2:B3">
    <cfRule type="expression" dxfId="8114" priority="1563">
      <formula>LEFT($B2,5)="NeuNr"</formula>
    </cfRule>
  </conditionalFormatting>
  <conditionalFormatting sqref="D2:D9">
    <cfRule type="cellIs" dxfId="8113" priority="1562" operator="between">
      <formula>43100</formula>
      <formula>43450</formula>
    </cfRule>
  </conditionalFormatting>
  <conditionalFormatting sqref="E1:E1048576">
    <cfRule type="containsText" dxfId="8112" priority="1561" operator="containsText" text="NeuMtgld">
      <formula>NOT(ISERROR(SEARCH("NeuMtgld",E1)))</formula>
    </cfRule>
  </conditionalFormatting>
  <conditionalFormatting sqref="E2:E3">
    <cfRule type="expression" dxfId="8111" priority="1560">
      <formula>LEFT($B2,5)="NeuNr"</formula>
    </cfRule>
  </conditionalFormatting>
  <conditionalFormatting sqref="E2:E214">
    <cfRule type="expression" dxfId="8110" priority="1559">
      <formula>$AA2&gt;="a*"</formula>
    </cfRule>
  </conditionalFormatting>
  <conditionalFormatting sqref="E2:E38">
    <cfRule type="expression" dxfId="8109" priority="1558">
      <formula>LEFT($B2,5)="NeuNr"</formula>
    </cfRule>
  </conditionalFormatting>
  <conditionalFormatting sqref="E2:E3">
    <cfRule type="expression" dxfId="8108" priority="1557">
      <formula>LEFT($B2,5)="NeuNr"</formula>
    </cfRule>
  </conditionalFormatting>
  <conditionalFormatting sqref="E2:E3">
    <cfRule type="expression" dxfId="8107" priority="1556">
      <formula>LEFT($B2,5)="NeuNr"</formula>
    </cfRule>
  </conditionalFormatting>
  <conditionalFormatting sqref="B2:B3">
    <cfRule type="expression" dxfId="8106" priority="1549">
      <formula>LEFT($B2,5)="NeuNr"</formula>
    </cfRule>
  </conditionalFormatting>
  <conditionalFormatting sqref="B2:B9">
    <cfRule type="expression" dxfId="8105" priority="1548">
      <formula>LEFT($B2,5)="NeuNr"</formula>
    </cfRule>
  </conditionalFormatting>
  <conditionalFormatting sqref="B2:B3">
    <cfRule type="expression" dxfId="8104" priority="1547">
      <formula>LEFT($B2,5)="NeuNr"</formula>
    </cfRule>
  </conditionalFormatting>
  <conditionalFormatting sqref="B2:B3">
    <cfRule type="expression" dxfId="8103" priority="1546">
      <formula>LEFT($B2,5)="NeuNr"</formula>
    </cfRule>
  </conditionalFormatting>
  <conditionalFormatting sqref="D2:D9">
    <cfRule type="cellIs" dxfId="8102" priority="1545" operator="between">
      <formula>43100</formula>
      <formula>43450</formula>
    </cfRule>
  </conditionalFormatting>
  <conditionalFormatting sqref="E1:E1048576">
    <cfRule type="containsText" dxfId="8101" priority="1544" operator="containsText" text="NeuMtgld">
      <formula>NOT(ISERROR(SEARCH("NeuMtgld",E1)))</formula>
    </cfRule>
  </conditionalFormatting>
  <conditionalFormatting sqref="E2:E3">
    <cfRule type="expression" dxfId="8100" priority="1543">
      <formula>LEFT($B2,5)="NeuNr"</formula>
    </cfRule>
  </conditionalFormatting>
  <conditionalFormatting sqref="E2:E214">
    <cfRule type="expression" dxfId="8099" priority="1542">
      <formula>$AA2&gt;="a*"</formula>
    </cfRule>
  </conditionalFormatting>
  <conditionalFormatting sqref="E2:E38">
    <cfRule type="expression" dxfId="8098" priority="1541">
      <formula>LEFT($B2,5)="NeuNr"</formula>
    </cfRule>
  </conditionalFormatting>
  <conditionalFormatting sqref="E2:E3">
    <cfRule type="expression" dxfId="8097" priority="1540">
      <formula>LEFT($B2,5)="NeuNr"</formula>
    </cfRule>
  </conditionalFormatting>
  <conditionalFormatting sqref="E2:E3">
    <cfRule type="expression" dxfId="8096" priority="1539">
      <formula>LEFT($B2,5)="NeuNr"</formula>
    </cfRule>
  </conditionalFormatting>
  <conditionalFormatting sqref="B2:B3">
    <cfRule type="expression" dxfId="8095" priority="1532">
      <formula>LEFT($B2,5)="NeuNr"</formula>
    </cfRule>
  </conditionalFormatting>
  <conditionalFormatting sqref="B2:B9">
    <cfRule type="expression" dxfId="8094" priority="1531">
      <formula>LEFT($B2,5)="NeuNr"</formula>
    </cfRule>
  </conditionalFormatting>
  <conditionalFormatting sqref="B2:B3">
    <cfRule type="expression" dxfId="8093" priority="1530">
      <formula>LEFT($B2,5)="NeuNr"</formula>
    </cfRule>
  </conditionalFormatting>
  <conditionalFormatting sqref="B2:B3">
    <cfRule type="expression" dxfId="8092" priority="1529">
      <formula>LEFT($B2,5)="NeuNr"</formula>
    </cfRule>
  </conditionalFormatting>
  <conditionalFormatting sqref="D2:D9">
    <cfRule type="cellIs" dxfId="8091" priority="1528" operator="between">
      <formula>43100</formula>
      <formula>43450</formula>
    </cfRule>
  </conditionalFormatting>
  <conditionalFormatting sqref="E1:E1048576">
    <cfRule type="containsText" dxfId="8090" priority="1527" operator="containsText" text="NeuMtgld">
      <formula>NOT(ISERROR(SEARCH("NeuMtgld",E1)))</formula>
    </cfRule>
  </conditionalFormatting>
  <conditionalFormatting sqref="E2:E3">
    <cfRule type="expression" dxfId="8089" priority="1526">
      <formula>LEFT($B2,5)="NeuNr"</formula>
    </cfRule>
  </conditionalFormatting>
  <conditionalFormatting sqref="E2:E214">
    <cfRule type="expression" dxfId="8088" priority="1525">
      <formula>$AA2&gt;="a*"</formula>
    </cfRule>
  </conditionalFormatting>
  <conditionalFormatting sqref="E2:E38">
    <cfRule type="expression" dxfId="8087" priority="1524">
      <formula>LEFT($B2,5)="NeuNr"</formula>
    </cfRule>
  </conditionalFormatting>
  <conditionalFormatting sqref="E2:E3">
    <cfRule type="expression" dxfId="8086" priority="1523">
      <formula>LEFT($B2,5)="NeuNr"</formula>
    </cfRule>
  </conditionalFormatting>
  <conditionalFormatting sqref="E2:E3">
    <cfRule type="expression" dxfId="8085" priority="1522">
      <formula>LEFT($B2,5)="NeuNr"</formula>
    </cfRule>
  </conditionalFormatting>
  <conditionalFormatting sqref="B2:B3">
    <cfRule type="expression" dxfId="8084" priority="1515">
      <formula>LEFT($B2,5)="NeuNr"</formula>
    </cfRule>
  </conditionalFormatting>
  <conditionalFormatting sqref="B2:B9">
    <cfRule type="expression" dxfId="8083" priority="1514">
      <formula>LEFT($B2,5)="NeuNr"</formula>
    </cfRule>
  </conditionalFormatting>
  <conditionalFormatting sqref="B2:B3">
    <cfRule type="expression" dxfId="8082" priority="1513">
      <formula>LEFT($B2,5)="NeuNr"</formula>
    </cfRule>
  </conditionalFormatting>
  <conditionalFormatting sqref="B2:B3">
    <cfRule type="expression" dxfId="8081" priority="1512">
      <formula>LEFT($B2,5)="NeuNr"</formula>
    </cfRule>
  </conditionalFormatting>
  <conditionalFormatting sqref="D2:D9">
    <cfRule type="cellIs" dxfId="8080" priority="1511" operator="between">
      <formula>43100</formula>
      <formula>43450</formula>
    </cfRule>
  </conditionalFormatting>
  <conditionalFormatting sqref="E1:E1048576">
    <cfRule type="containsText" dxfId="8079" priority="1510" operator="containsText" text="NeuMtgld">
      <formula>NOT(ISERROR(SEARCH("NeuMtgld",E1)))</formula>
    </cfRule>
  </conditionalFormatting>
  <conditionalFormatting sqref="E2:E3">
    <cfRule type="expression" dxfId="8078" priority="1509">
      <formula>LEFT($B2,5)="NeuNr"</formula>
    </cfRule>
  </conditionalFormatting>
  <conditionalFormatting sqref="E2:E214">
    <cfRule type="expression" dxfId="8077" priority="1508">
      <formula>$AA2&gt;="a*"</formula>
    </cfRule>
  </conditionalFormatting>
  <conditionalFormatting sqref="E2:E38">
    <cfRule type="expression" dxfId="8076" priority="1507">
      <formula>LEFT($B2,5)="NeuNr"</formula>
    </cfRule>
  </conditionalFormatting>
  <conditionalFormatting sqref="E2:E3">
    <cfRule type="expression" dxfId="8075" priority="1506">
      <formula>LEFT($B2,5)="NeuNr"</formula>
    </cfRule>
  </conditionalFormatting>
  <conditionalFormatting sqref="E2:E3">
    <cfRule type="expression" dxfId="8074" priority="1505">
      <formula>LEFT($B2,5)="NeuNr"</formula>
    </cfRule>
  </conditionalFormatting>
  <conditionalFormatting sqref="B2:B3">
    <cfRule type="expression" dxfId="8073" priority="1498">
      <formula>LEFT($B2,5)="NeuNr"</formula>
    </cfRule>
  </conditionalFormatting>
  <conditionalFormatting sqref="B2:B9">
    <cfRule type="expression" dxfId="8072" priority="1497">
      <formula>LEFT($B2,5)="NeuNr"</formula>
    </cfRule>
  </conditionalFormatting>
  <conditionalFormatting sqref="B2:B3">
    <cfRule type="expression" dxfId="8071" priority="1496">
      <formula>LEFT($B2,5)="NeuNr"</formula>
    </cfRule>
  </conditionalFormatting>
  <conditionalFormatting sqref="B2:B3">
    <cfRule type="expression" dxfId="8070" priority="1495">
      <formula>LEFT($B2,5)="NeuNr"</formula>
    </cfRule>
  </conditionalFormatting>
  <conditionalFormatting sqref="D2:D9">
    <cfRule type="cellIs" dxfId="8069" priority="1494" operator="between">
      <formula>43100</formula>
      <formula>43450</formula>
    </cfRule>
  </conditionalFormatting>
  <conditionalFormatting sqref="E1:E1048576">
    <cfRule type="containsText" dxfId="8068" priority="1493" operator="containsText" text="NeuMtgld">
      <formula>NOT(ISERROR(SEARCH("NeuMtgld",E1)))</formula>
    </cfRule>
  </conditionalFormatting>
  <conditionalFormatting sqref="E2:E3">
    <cfRule type="expression" dxfId="8067" priority="1492">
      <formula>LEFT($B2,5)="NeuNr"</formula>
    </cfRule>
  </conditionalFormatting>
  <conditionalFormatting sqref="E2:E214">
    <cfRule type="expression" dxfId="8066" priority="1491">
      <formula>$AA2&gt;="a*"</formula>
    </cfRule>
  </conditionalFormatting>
  <conditionalFormatting sqref="E2:E38">
    <cfRule type="expression" dxfId="8065" priority="1490">
      <formula>LEFT($B2,5)="NeuNr"</formula>
    </cfRule>
  </conditionalFormatting>
  <conditionalFormatting sqref="E2:E3">
    <cfRule type="expression" dxfId="8064" priority="1489">
      <formula>LEFT($B2,5)="NeuNr"</formula>
    </cfRule>
  </conditionalFormatting>
  <conditionalFormatting sqref="E2:E3">
    <cfRule type="expression" dxfId="8063" priority="1488">
      <formula>LEFT($B2,5)="NeuNr"</formula>
    </cfRule>
  </conditionalFormatting>
  <conditionalFormatting sqref="B2:B3">
    <cfRule type="expression" dxfId="8062" priority="1481">
      <formula>LEFT($B2,5)="NeuNr"</formula>
    </cfRule>
  </conditionalFormatting>
  <conditionalFormatting sqref="B2:B9">
    <cfRule type="expression" dxfId="8061" priority="1480">
      <formula>LEFT($B2,5)="NeuNr"</formula>
    </cfRule>
  </conditionalFormatting>
  <conditionalFormatting sqref="B2:B3">
    <cfRule type="expression" dxfId="8060" priority="1479">
      <formula>LEFT($B2,5)="NeuNr"</formula>
    </cfRule>
  </conditionalFormatting>
  <conditionalFormatting sqref="B2:B3">
    <cfRule type="expression" dxfId="8059" priority="1478">
      <formula>LEFT($B2,5)="NeuNr"</formula>
    </cfRule>
  </conditionalFormatting>
  <conditionalFormatting sqref="D2:D9">
    <cfRule type="cellIs" dxfId="8058" priority="1477" operator="between">
      <formula>43100</formula>
      <formula>43450</formula>
    </cfRule>
  </conditionalFormatting>
  <conditionalFormatting sqref="E1:E1048576">
    <cfRule type="containsText" dxfId="8057" priority="1476" operator="containsText" text="NeuMtgld">
      <formula>NOT(ISERROR(SEARCH("NeuMtgld",E1)))</formula>
    </cfRule>
  </conditionalFormatting>
  <conditionalFormatting sqref="E2:E3">
    <cfRule type="expression" dxfId="8056" priority="1475">
      <formula>LEFT($B2,5)="NeuNr"</formula>
    </cfRule>
  </conditionalFormatting>
  <conditionalFormatting sqref="E2:E214">
    <cfRule type="expression" dxfId="8055" priority="1474">
      <formula>$AA2&gt;="a*"</formula>
    </cfRule>
  </conditionalFormatting>
  <conditionalFormatting sqref="E2:E38">
    <cfRule type="expression" dxfId="8054" priority="1473">
      <formula>LEFT($B2,5)="NeuNr"</formula>
    </cfRule>
  </conditionalFormatting>
  <conditionalFormatting sqref="E2:E3">
    <cfRule type="expression" dxfId="8053" priority="1472">
      <formula>LEFT($B2,5)="NeuNr"</formula>
    </cfRule>
  </conditionalFormatting>
  <conditionalFormatting sqref="E2:E3">
    <cfRule type="expression" dxfId="8052" priority="1471">
      <formula>LEFT($B2,5)="NeuNr"</formula>
    </cfRule>
  </conditionalFormatting>
  <conditionalFormatting sqref="B2:B3">
    <cfRule type="expression" dxfId="8051" priority="1464">
      <formula>LEFT($B2,5)="NeuNr"</formula>
    </cfRule>
  </conditionalFormatting>
  <conditionalFormatting sqref="B2:B9">
    <cfRule type="expression" dxfId="8050" priority="1463">
      <formula>LEFT($B2,5)="NeuNr"</formula>
    </cfRule>
  </conditionalFormatting>
  <conditionalFormatting sqref="B2:B3">
    <cfRule type="expression" dxfId="8049" priority="1462">
      <formula>LEFT($B2,5)="NeuNr"</formula>
    </cfRule>
  </conditionalFormatting>
  <conditionalFormatting sqref="B2:B3">
    <cfRule type="expression" dxfId="8048" priority="1461">
      <formula>LEFT($B2,5)="NeuNr"</formula>
    </cfRule>
  </conditionalFormatting>
  <conditionalFormatting sqref="D2:D9">
    <cfRule type="cellIs" dxfId="8047" priority="1460" operator="between">
      <formula>43100</formula>
      <formula>43450</formula>
    </cfRule>
  </conditionalFormatting>
  <conditionalFormatting sqref="E1:E1048576">
    <cfRule type="containsText" dxfId="8046" priority="1459" operator="containsText" text="NeuMtgld">
      <formula>NOT(ISERROR(SEARCH("NeuMtgld",E1)))</formula>
    </cfRule>
  </conditionalFormatting>
  <conditionalFormatting sqref="E2:E3">
    <cfRule type="expression" dxfId="8045" priority="1458">
      <formula>LEFT($B2,5)="NeuNr"</formula>
    </cfRule>
  </conditionalFormatting>
  <conditionalFormatting sqref="E2:E214">
    <cfRule type="expression" dxfId="8044" priority="1457">
      <formula>$AA2&gt;="a*"</formula>
    </cfRule>
  </conditionalFormatting>
  <conditionalFormatting sqref="E2:E38">
    <cfRule type="expression" dxfId="8043" priority="1456">
      <formula>LEFT($B2,5)="NeuNr"</formula>
    </cfRule>
  </conditionalFormatting>
  <conditionalFormatting sqref="E2:E3">
    <cfRule type="expression" dxfId="8042" priority="1455">
      <formula>LEFT($B2,5)="NeuNr"</formula>
    </cfRule>
  </conditionalFormatting>
  <conditionalFormatting sqref="E2:E3">
    <cfRule type="expression" dxfId="8041" priority="1454">
      <formula>LEFT($B2,5)="NeuNr"</formula>
    </cfRule>
  </conditionalFormatting>
  <conditionalFormatting sqref="B2:B3">
    <cfRule type="expression" dxfId="8040" priority="1447">
      <formula>LEFT($B2,5)="NeuNr"</formula>
    </cfRule>
  </conditionalFormatting>
  <conditionalFormatting sqref="B2:B9">
    <cfRule type="expression" dxfId="8039" priority="1446">
      <formula>LEFT($B2,5)="NeuNr"</formula>
    </cfRule>
  </conditionalFormatting>
  <conditionalFormatting sqref="B2:B3">
    <cfRule type="expression" dxfId="8038" priority="1445">
      <formula>LEFT($B2,5)="NeuNr"</formula>
    </cfRule>
  </conditionalFormatting>
  <conditionalFormatting sqref="B2:B3">
    <cfRule type="expression" dxfId="8037" priority="1444">
      <formula>LEFT($B2,5)="NeuNr"</formula>
    </cfRule>
  </conditionalFormatting>
  <conditionalFormatting sqref="D2:D9">
    <cfRule type="cellIs" dxfId="8036" priority="1443" operator="between">
      <formula>43100</formula>
      <formula>43450</formula>
    </cfRule>
  </conditionalFormatting>
  <conditionalFormatting sqref="E1:E1048576">
    <cfRule type="containsText" dxfId="8035" priority="1442" operator="containsText" text="NeuMtgld">
      <formula>NOT(ISERROR(SEARCH("NeuMtgld",E1)))</formula>
    </cfRule>
  </conditionalFormatting>
  <conditionalFormatting sqref="E2:E3">
    <cfRule type="expression" dxfId="8034" priority="1441">
      <formula>LEFT($B2,5)="NeuNr"</formula>
    </cfRule>
  </conditionalFormatting>
  <conditionalFormatting sqref="E2:E214">
    <cfRule type="expression" dxfId="8033" priority="1440">
      <formula>$AA2&gt;="a*"</formula>
    </cfRule>
  </conditionalFormatting>
  <conditionalFormatting sqref="E2:E38">
    <cfRule type="expression" dxfId="8032" priority="1439">
      <formula>LEFT($B2,5)="NeuNr"</formula>
    </cfRule>
  </conditionalFormatting>
  <conditionalFormatting sqref="E2:E3">
    <cfRule type="expression" dxfId="8031" priority="1438">
      <formula>LEFT($B2,5)="NeuNr"</formula>
    </cfRule>
  </conditionalFormatting>
  <conditionalFormatting sqref="E2:E3">
    <cfRule type="expression" dxfId="8030" priority="1437">
      <formula>LEFT($B2,5)="NeuNr"</formula>
    </cfRule>
  </conditionalFormatting>
  <conditionalFormatting sqref="B2:B9">
    <cfRule type="expression" dxfId="8029" priority="1430">
      <formula>LEFT($B2,5)="NeuNr"</formula>
    </cfRule>
  </conditionalFormatting>
  <conditionalFormatting sqref="B2:B3">
    <cfRule type="expression" dxfId="8028" priority="1429">
      <formula>LEFT($B2,5)="NeuNr"</formula>
    </cfRule>
  </conditionalFormatting>
  <conditionalFormatting sqref="B2:B3">
    <cfRule type="expression" dxfId="8027" priority="1428">
      <formula>LEFT($B2,5)="NeuNr"</formula>
    </cfRule>
  </conditionalFormatting>
  <conditionalFormatting sqref="D2:D9">
    <cfRule type="cellIs" dxfId="8026" priority="1427" operator="between">
      <formula>43100</formula>
      <formula>43450</formula>
    </cfRule>
  </conditionalFormatting>
  <conditionalFormatting sqref="E1:E1048576">
    <cfRule type="containsText" dxfId="8025" priority="1426" operator="containsText" text="NeuMtgld">
      <formula>NOT(ISERROR(SEARCH("NeuMtgld",E1)))</formula>
    </cfRule>
  </conditionalFormatting>
  <conditionalFormatting sqref="E2:E37">
    <cfRule type="expression" dxfId="8024" priority="1425">
      <formula>LEFT($B2,5)="NeuNr"</formula>
    </cfRule>
  </conditionalFormatting>
  <conditionalFormatting sqref="E2:E213">
    <cfRule type="expression" dxfId="8023" priority="1424">
      <formula>$AA2&gt;="a*"</formula>
    </cfRule>
  </conditionalFormatting>
  <conditionalFormatting sqref="E2:E3">
    <cfRule type="expression" dxfId="8022" priority="1423">
      <formula>LEFT($B2,5)="NeuNr"</formula>
    </cfRule>
  </conditionalFormatting>
  <conditionalFormatting sqref="E2:E3">
    <cfRule type="expression" dxfId="8021" priority="1422">
      <formula>LEFT($B2,5)="NeuNr"</formula>
    </cfRule>
  </conditionalFormatting>
  <conditionalFormatting sqref="B2:B9">
    <cfRule type="expression" dxfId="8020" priority="1415">
      <formula>LEFT($B2,5)="NeuNr"</formula>
    </cfRule>
  </conditionalFormatting>
  <conditionalFormatting sqref="B2:B3">
    <cfRule type="expression" dxfId="8019" priority="1414">
      <formula>LEFT($B2,5)="NeuNr"</formula>
    </cfRule>
  </conditionalFormatting>
  <conditionalFormatting sqref="B2:B3">
    <cfRule type="expression" dxfId="8018" priority="1413">
      <formula>LEFT($B2,5)="NeuNr"</formula>
    </cfRule>
  </conditionalFormatting>
  <conditionalFormatting sqref="D2:D9">
    <cfRule type="cellIs" dxfId="8017" priority="1412" operator="between">
      <formula>43100</formula>
      <formula>43450</formula>
    </cfRule>
  </conditionalFormatting>
  <conditionalFormatting sqref="E1:E1048576">
    <cfRule type="containsText" dxfId="8016" priority="1411" operator="containsText" text="NeuMtgld">
      <formula>NOT(ISERROR(SEARCH("NeuMtgld",E1)))</formula>
    </cfRule>
  </conditionalFormatting>
  <conditionalFormatting sqref="E2:E37">
    <cfRule type="expression" dxfId="8015" priority="1410">
      <formula>LEFT($B2,5)="NeuNr"</formula>
    </cfRule>
  </conditionalFormatting>
  <conditionalFormatting sqref="E2:E213">
    <cfRule type="expression" dxfId="8014" priority="1409">
      <formula>$AA2&gt;="a*"</formula>
    </cfRule>
  </conditionalFormatting>
  <conditionalFormatting sqref="E2:E3">
    <cfRule type="expression" dxfId="8013" priority="1408">
      <formula>LEFT($B2,5)="NeuNr"</formula>
    </cfRule>
  </conditionalFormatting>
  <conditionalFormatting sqref="E2:E3">
    <cfRule type="expression" dxfId="8012" priority="1407">
      <formula>LEFT($B2,5)="NeuNr"</formula>
    </cfRule>
  </conditionalFormatting>
  <conditionalFormatting sqref="B2:B9">
    <cfRule type="expression" dxfId="8011" priority="1400">
      <formula>LEFT($B2,5)="NeuNr"</formula>
    </cfRule>
  </conditionalFormatting>
  <conditionalFormatting sqref="B2:B3">
    <cfRule type="expression" dxfId="8010" priority="1399">
      <formula>LEFT($B2,5)="NeuNr"</formula>
    </cfRule>
  </conditionalFormatting>
  <conditionalFormatting sqref="B2:B3">
    <cfRule type="expression" dxfId="8009" priority="1398">
      <formula>LEFT($B2,5)="NeuNr"</formula>
    </cfRule>
  </conditionalFormatting>
  <conditionalFormatting sqref="D2:D9">
    <cfRule type="cellIs" dxfId="8008" priority="1397" operator="between">
      <formula>43100</formula>
      <formula>43450</formula>
    </cfRule>
  </conditionalFormatting>
  <conditionalFormatting sqref="E1:E1048576">
    <cfRule type="containsText" dxfId="8007" priority="1396" operator="containsText" text="NeuMtgld">
      <formula>NOT(ISERROR(SEARCH("NeuMtgld",E1)))</formula>
    </cfRule>
  </conditionalFormatting>
  <conditionalFormatting sqref="E2:E37">
    <cfRule type="expression" dxfId="8006" priority="1395">
      <formula>LEFT($B2,5)="NeuNr"</formula>
    </cfRule>
  </conditionalFormatting>
  <conditionalFormatting sqref="E2:E213">
    <cfRule type="expression" dxfId="8005" priority="1394">
      <formula>$AA2&gt;="a*"</formula>
    </cfRule>
  </conditionalFormatting>
  <conditionalFormatting sqref="E2:E3">
    <cfRule type="expression" dxfId="8004" priority="1393">
      <formula>LEFT($B2,5)="NeuNr"</formula>
    </cfRule>
  </conditionalFormatting>
  <conditionalFormatting sqref="E2:E3">
    <cfRule type="expression" dxfId="8003" priority="1392">
      <formula>LEFT($B2,5)="NeuNr"</formula>
    </cfRule>
  </conditionalFormatting>
  <conditionalFormatting sqref="B2:B9">
    <cfRule type="expression" dxfId="8002" priority="1385">
      <formula>LEFT($B2,5)="NeuNr"</formula>
    </cfRule>
  </conditionalFormatting>
  <conditionalFormatting sqref="B2:B3">
    <cfRule type="expression" dxfId="8001" priority="1384">
      <formula>LEFT($B2,5)="NeuNr"</formula>
    </cfRule>
  </conditionalFormatting>
  <conditionalFormatting sqref="B2:B3">
    <cfRule type="expression" dxfId="8000" priority="1383">
      <formula>LEFT($B2,5)="NeuNr"</formula>
    </cfRule>
  </conditionalFormatting>
  <conditionalFormatting sqref="D2:D9">
    <cfRule type="cellIs" dxfId="7999" priority="1382" operator="between">
      <formula>43100</formula>
      <formula>43450</formula>
    </cfRule>
  </conditionalFormatting>
  <conditionalFormatting sqref="E1:E1048576">
    <cfRule type="containsText" dxfId="7998" priority="1381" operator="containsText" text="NeuMtgld">
      <formula>NOT(ISERROR(SEARCH("NeuMtgld",E1)))</formula>
    </cfRule>
  </conditionalFormatting>
  <conditionalFormatting sqref="E2:E37">
    <cfRule type="expression" dxfId="7997" priority="1380">
      <formula>LEFT($B2,5)="NeuNr"</formula>
    </cfRule>
  </conditionalFormatting>
  <conditionalFormatting sqref="E2:E213">
    <cfRule type="expression" dxfId="7996" priority="1379">
      <formula>$AA2&gt;="a*"</formula>
    </cfRule>
  </conditionalFormatting>
  <conditionalFormatting sqref="E2:E3">
    <cfRule type="expression" dxfId="7995" priority="1378">
      <formula>LEFT($B2,5)="NeuNr"</formula>
    </cfRule>
  </conditionalFormatting>
  <conditionalFormatting sqref="E2:E3">
    <cfRule type="expression" dxfId="7994" priority="1377">
      <formula>LEFT($B2,5)="NeuNr"</formula>
    </cfRule>
  </conditionalFormatting>
  <conditionalFormatting sqref="B2:B9">
    <cfRule type="expression" dxfId="7993" priority="1370">
      <formula>LEFT($B2,5)="NeuNr"</formula>
    </cfRule>
  </conditionalFormatting>
  <conditionalFormatting sqref="B2:B3">
    <cfRule type="expression" dxfId="7992" priority="1369">
      <formula>LEFT($B2,5)="NeuNr"</formula>
    </cfRule>
  </conditionalFormatting>
  <conditionalFormatting sqref="B2:B3">
    <cfRule type="expression" dxfId="7991" priority="1368">
      <formula>LEFT($B2,5)="NeuNr"</formula>
    </cfRule>
  </conditionalFormatting>
  <conditionalFormatting sqref="D2:D9">
    <cfRule type="cellIs" dxfId="7990" priority="1367" operator="between">
      <formula>43100</formula>
      <formula>43450</formula>
    </cfRule>
  </conditionalFormatting>
  <conditionalFormatting sqref="E1:E1048576">
    <cfRule type="containsText" dxfId="7989" priority="1366" operator="containsText" text="NeuMtgld">
      <formula>NOT(ISERROR(SEARCH("NeuMtgld",E1)))</formula>
    </cfRule>
  </conditionalFormatting>
  <conditionalFormatting sqref="E2:E37">
    <cfRule type="expression" dxfId="7988" priority="1365">
      <formula>LEFT($B2,5)="NeuNr"</formula>
    </cfRule>
  </conditionalFormatting>
  <conditionalFormatting sqref="E2:E213">
    <cfRule type="expression" dxfId="7987" priority="1364">
      <formula>$AA2&gt;="a*"</formula>
    </cfRule>
  </conditionalFormatting>
  <conditionalFormatting sqref="E2:E3">
    <cfRule type="expression" dxfId="7986" priority="1363">
      <formula>LEFT($B2,5)="NeuNr"</formula>
    </cfRule>
  </conditionalFormatting>
  <conditionalFormatting sqref="E2:E3">
    <cfRule type="expression" dxfId="7985" priority="1362">
      <formula>LEFT($B2,5)="NeuNr"</formula>
    </cfRule>
  </conditionalFormatting>
  <conditionalFormatting sqref="B2:B9">
    <cfRule type="expression" dxfId="7984" priority="1355">
      <formula>LEFT($B2,5)="NeuNr"</formula>
    </cfRule>
  </conditionalFormatting>
  <conditionalFormatting sqref="B2:B3">
    <cfRule type="expression" dxfId="7983" priority="1354">
      <formula>LEFT($B2,5)="NeuNr"</formula>
    </cfRule>
  </conditionalFormatting>
  <conditionalFormatting sqref="B2:B3">
    <cfRule type="expression" dxfId="7982" priority="1353">
      <formula>LEFT($B2,5)="NeuNr"</formula>
    </cfRule>
  </conditionalFormatting>
  <conditionalFormatting sqref="D2:D9">
    <cfRule type="cellIs" dxfId="7981" priority="1352" operator="between">
      <formula>43100</formula>
      <formula>43450</formula>
    </cfRule>
  </conditionalFormatting>
  <conditionalFormatting sqref="E1:E1048576">
    <cfRule type="containsText" dxfId="7980" priority="1351" operator="containsText" text="NeuMtgld">
      <formula>NOT(ISERROR(SEARCH("NeuMtgld",E1)))</formula>
    </cfRule>
  </conditionalFormatting>
  <conditionalFormatting sqref="E2:E37">
    <cfRule type="expression" dxfId="7979" priority="1350">
      <formula>LEFT($B2,5)="NeuNr"</formula>
    </cfRule>
  </conditionalFormatting>
  <conditionalFormatting sqref="E2:E213">
    <cfRule type="expression" dxfId="7978" priority="1349">
      <formula>$AA2&gt;="a*"</formula>
    </cfRule>
  </conditionalFormatting>
  <conditionalFormatting sqref="E2:E3">
    <cfRule type="expression" dxfId="7977" priority="1348">
      <formula>LEFT($B2,5)="NeuNr"</formula>
    </cfRule>
  </conditionalFormatting>
  <conditionalFormatting sqref="E2:E3">
    <cfRule type="expression" dxfId="7976" priority="1347">
      <formula>LEFT($B2,5)="NeuNr"</formula>
    </cfRule>
  </conditionalFormatting>
  <conditionalFormatting sqref="B2:B9">
    <cfRule type="expression" dxfId="7975" priority="1340">
      <formula>LEFT($B2,5)="NeuNr"</formula>
    </cfRule>
  </conditionalFormatting>
  <conditionalFormatting sqref="B2:B3">
    <cfRule type="expression" dxfId="7974" priority="1339">
      <formula>LEFT($B2,5)="NeuNr"</formula>
    </cfRule>
  </conditionalFormatting>
  <conditionalFormatting sqref="B2:B3">
    <cfRule type="expression" dxfId="7973" priority="1338">
      <formula>LEFT($B2,5)="NeuNr"</formula>
    </cfRule>
  </conditionalFormatting>
  <conditionalFormatting sqref="D2:D9">
    <cfRule type="cellIs" dxfId="7972" priority="1337" operator="between">
      <formula>43100</formula>
      <formula>43450</formula>
    </cfRule>
  </conditionalFormatting>
  <conditionalFormatting sqref="E1:E1048576">
    <cfRule type="containsText" dxfId="7971" priority="1336" operator="containsText" text="NeuMtgld">
      <formula>NOT(ISERROR(SEARCH("NeuMtgld",E1)))</formula>
    </cfRule>
  </conditionalFormatting>
  <conditionalFormatting sqref="E2:E37">
    <cfRule type="expression" dxfId="7970" priority="1335">
      <formula>LEFT($B2,5)="NeuNr"</formula>
    </cfRule>
  </conditionalFormatting>
  <conditionalFormatting sqref="E2:E213">
    <cfRule type="expression" dxfId="7969" priority="1334">
      <formula>$AA2&gt;="a*"</formula>
    </cfRule>
  </conditionalFormatting>
  <conditionalFormatting sqref="E2:E3">
    <cfRule type="expression" dxfId="7968" priority="1333">
      <formula>LEFT($B2,5)="NeuNr"</formula>
    </cfRule>
  </conditionalFormatting>
  <conditionalFormatting sqref="E2:E3">
    <cfRule type="expression" dxfId="7967" priority="1332">
      <formula>LEFT($B2,5)="NeuNr"</formula>
    </cfRule>
  </conditionalFormatting>
  <conditionalFormatting sqref="B2:B9">
    <cfRule type="expression" dxfId="7966" priority="1325">
      <formula>LEFT($B2,5)="NeuNr"</formula>
    </cfRule>
  </conditionalFormatting>
  <conditionalFormatting sqref="B2:B3">
    <cfRule type="expression" dxfId="7965" priority="1324">
      <formula>LEFT($B2,5)="NeuNr"</formula>
    </cfRule>
  </conditionalFormatting>
  <conditionalFormatting sqref="B2:B3">
    <cfRule type="expression" dxfId="7964" priority="1323">
      <formula>LEFT($B2,5)="NeuNr"</formula>
    </cfRule>
  </conditionalFormatting>
  <conditionalFormatting sqref="D2:D9">
    <cfRule type="cellIs" dxfId="7963" priority="1322" operator="between">
      <formula>43100</formula>
      <formula>43450</formula>
    </cfRule>
  </conditionalFormatting>
  <conditionalFormatting sqref="E1:E1048576">
    <cfRule type="containsText" dxfId="7962" priority="1321" operator="containsText" text="NeuMtgld">
      <formula>NOT(ISERROR(SEARCH("NeuMtgld",E1)))</formula>
    </cfRule>
  </conditionalFormatting>
  <conditionalFormatting sqref="E2:E37">
    <cfRule type="expression" dxfId="7961" priority="1320">
      <formula>LEFT($B2,5)="NeuNr"</formula>
    </cfRule>
  </conditionalFormatting>
  <conditionalFormatting sqref="E2:E213">
    <cfRule type="expression" dxfId="7960" priority="1319">
      <formula>$AA2&gt;="a*"</formula>
    </cfRule>
  </conditionalFormatting>
  <conditionalFormatting sqref="E2:E3">
    <cfRule type="expression" dxfId="7959" priority="1318">
      <formula>LEFT($B2,5)="NeuNr"</formula>
    </cfRule>
  </conditionalFormatting>
  <conditionalFormatting sqref="E2:E3">
    <cfRule type="expression" dxfId="7958" priority="1317">
      <formula>LEFT($B2,5)="NeuNr"</formula>
    </cfRule>
  </conditionalFormatting>
  <conditionalFormatting sqref="B2:B9">
    <cfRule type="expression" dxfId="7957" priority="1310">
      <formula>LEFT($B2,5)="NeuNr"</formula>
    </cfRule>
  </conditionalFormatting>
  <conditionalFormatting sqref="B2:B3">
    <cfRule type="expression" dxfId="7956" priority="1309">
      <formula>LEFT($B2,5)="NeuNr"</formula>
    </cfRule>
  </conditionalFormatting>
  <conditionalFormatting sqref="B2:B3">
    <cfRule type="expression" dxfId="7955" priority="1308">
      <formula>LEFT($B2,5)="NeuNr"</formula>
    </cfRule>
  </conditionalFormatting>
  <conditionalFormatting sqref="D2:D9">
    <cfRule type="cellIs" dxfId="7954" priority="1307" operator="between">
      <formula>43100</formula>
      <formula>43450</formula>
    </cfRule>
  </conditionalFormatting>
  <conditionalFormatting sqref="E1:E1048576">
    <cfRule type="containsText" dxfId="7953" priority="1306" operator="containsText" text="NeuMtgld">
      <formula>NOT(ISERROR(SEARCH("NeuMtgld",E1)))</formula>
    </cfRule>
  </conditionalFormatting>
  <conditionalFormatting sqref="E2:E37">
    <cfRule type="expression" dxfId="7952" priority="1305">
      <formula>LEFT($B2,5)="NeuNr"</formula>
    </cfRule>
  </conditionalFormatting>
  <conditionalFormatting sqref="E2:E213">
    <cfRule type="expression" dxfId="7951" priority="1304">
      <formula>$AA2&gt;="a*"</formula>
    </cfRule>
  </conditionalFormatting>
  <conditionalFormatting sqref="E2:E3">
    <cfRule type="expression" dxfId="7950" priority="1303">
      <formula>LEFT($B2,5)="NeuNr"</formula>
    </cfRule>
  </conditionalFormatting>
  <conditionalFormatting sqref="E2:E3">
    <cfRule type="expression" dxfId="7949" priority="1302">
      <formula>LEFT($B2,5)="NeuNr"</formula>
    </cfRule>
  </conditionalFormatting>
  <conditionalFormatting sqref="B2:B9">
    <cfRule type="expression" dxfId="7948" priority="1295">
      <formula>LEFT($B2,5)="NeuNr"</formula>
    </cfRule>
  </conditionalFormatting>
  <conditionalFormatting sqref="B2:B3">
    <cfRule type="expression" dxfId="7947" priority="1294">
      <formula>LEFT($B2,5)="NeuNr"</formula>
    </cfRule>
  </conditionalFormatting>
  <conditionalFormatting sqref="B2:B3">
    <cfRule type="expression" dxfId="7946" priority="1293">
      <formula>LEFT($B2,5)="NeuNr"</formula>
    </cfRule>
  </conditionalFormatting>
  <conditionalFormatting sqref="D2:D9">
    <cfRule type="cellIs" dxfId="7945" priority="1292" operator="between">
      <formula>43100</formula>
      <formula>43450</formula>
    </cfRule>
  </conditionalFormatting>
  <conditionalFormatting sqref="E1:E1048576">
    <cfRule type="containsText" dxfId="7944" priority="1291" operator="containsText" text="NeuMtgld">
      <formula>NOT(ISERROR(SEARCH("NeuMtgld",E1)))</formula>
    </cfRule>
  </conditionalFormatting>
  <conditionalFormatting sqref="E2:E37">
    <cfRule type="expression" dxfId="7943" priority="1290">
      <formula>LEFT($B2,5)="NeuNr"</formula>
    </cfRule>
  </conditionalFormatting>
  <conditionalFormatting sqref="E2:E213">
    <cfRule type="expression" dxfId="7942" priority="1289">
      <formula>$AA2&gt;="a*"</formula>
    </cfRule>
  </conditionalFormatting>
  <conditionalFormatting sqref="E2:E3">
    <cfRule type="expression" dxfId="7941" priority="1288">
      <formula>LEFT($B2,5)="NeuNr"</formula>
    </cfRule>
  </conditionalFormatting>
  <conditionalFormatting sqref="E2:E3">
    <cfRule type="expression" dxfId="7940" priority="1287">
      <formula>LEFT($B2,5)="NeuNr"</formula>
    </cfRule>
  </conditionalFormatting>
  <conditionalFormatting sqref="B2:B9">
    <cfRule type="expression" dxfId="7939" priority="1280">
      <formula>LEFT($B2,5)="NeuNr"</formula>
    </cfRule>
  </conditionalFormatting>
  <conditionalFormatting sqref="B2:B3">
    <cfRule type="expression" dxfId="7938" priority="1279">
      <formula>LEFT($B2,5)="NeuNr"</formula>
    </cfRule>
  </conditionalFormatting>
  <conditionalFormatting sqref="B2:B3">
    <cfRule type="expression" dxfId="7937" priority="1278">
      <formula>LEFT($B2,5)="NeuNr"</formula>
    </cfRule>
  </conditionalFormatting>
  <conditionalFormatting sqref="D2:D9">
    <cfRule type="cellIs" dxfId="7936" priority="1277" operator="between">
      <formula>43100</formula>
      <formula>43450</formula>
    </cfRule>
  </conditionalFormatting>
  <conditionalFormatting sqref="E1:E1048576">
    <cfRule type="containsText" dxfId="7935" priority="1276" operator="containsText" text="NeuMtgld">
      <formula>NOT(ISERROR(SEARCH("NeuMtgld",E1)))</formula>
    </cfRule>
  </conditionalFormatting>
  <conditionalFormatting sqref="E2:E37">
    <cfRule type="expression" dxfId="7934" priority="1275">
      <formula>LEFT($B2,5)="NeuNr"</formula>
    </cfRule>
  </conditionalFormatting>
  <conditionalFormatting sqref="E2:E213">
    <cfRule type="expression" dxfId="7933" priority="1274">
      <formula>$AA2&gt;="a*"</formula>
    </cfRule>
  </conditionalFormatting>
  <conditionalFormatting sqref="E2:E3">
    <cfRule type="expression" dxfId="7932" priority="1273">
      <formula>LEFT($B2,5)="NeuNr"</formula>
    </cfRule>
  </conditionalFormatting>
  <conditionalFormatting sqref="E2:E3">
    <cfRule type="expression" dxfId="7931" priority="1272">
      <formula>LEFT($B2,5)="NeuNr"</formula>
    </cfRule>
  </conditionalFormatting>
  <conditionalFormatting sqref="B2:B9">
    <cfRule type="expression" dxfId="7930" priority="1265">
      <formula>LEFT($B2,5)="NeuNr"</formula>
    </cfRule>
  </conditionalFormatting>
  <conditionalFormatting sqref="B2:B3">
    <cfRule type="expression" dxfId="7929" priority="1264">
      <formula>LEFT($B2,5)="NeuNr"</formula>
    </cfRule>
  </conditionalFormatting>
  <conditionalFormatting sqref="B2:B3">
    <cfRule type="expression" dxfId="7928" priority="1263">
      <formula>LEFT($B2,5)="NeuNr"</formula>
    </cfRule>
  </conditionalFormatting>
  <conditionalFormatting sqref="D2:D9">
    <cfRule type="cellIs" dxfId="7927" priority="1262" operator="between">
      <formula>43100</formula>
      <formula>43450</formula>
    </cfRule>
  </conditionalFormatting>
  <conditionalFormatting sqref="E1:E1048576">
    <cfRule type="containsText" dxfId="7926" priority="1261" operator="containsText" text="NeuMtgld">
      <formula>NOT(ISERROR(SEARCH("NeuMtgld",E1)))</formula>
    </cfRule>
  </conditionalFormatting>
  <conditionalFormatting sqref="E2:E37">
    <cfRule type="expression" dxfId="7925" priority="1260">
      <formula>LEFT($B2,5)="NeuNr"</formula>
    </cfRule>
  </conditionalFormatting>
  <conditionalFormatting sqref="E2:E213">
    <cfRule type="expression" dxfId="7924" priority="1259">
      <formula>$AA2&gt;="a*"</formula>
    </cfRule>
  </conditionalFormatting>
  <conditionalFormatting sqref="E2:E3">
    <cfRule type="expression" dxfId="7923" priority="1258">
      <formula>LEFT($B2,5)="NeuNr"</formula>
    </cfRule>
  </conditionalFormatting>
  <conditionalFormatting sqref="E2:E3">
    <cfRule type="expression" dxfId="7922" priority="1257">
      <formula>LEFT($B2,5)="NeuNr"</formula>
    </cfRule>
  </conditionalFormatting>
  <conditionalFormatting sqref="B2:B9">
    <cfRule type="expression" dxfId="7921" priority="1250">
      <formula>LEFT($B2,5)="NeuNr"</formula>
    </cfRule>
  </conditionalFormatting>
  <conditionalFormatting sqref="B2:B3">
    <cfRule type="expression" dxfId="7920" priority="1249">
      <formula>LEFT($B2,5)="NeuNr"</formula>
    </cfRule>
  </conditionalFormatting>
  <conditionalFormatting sqref="B2:B3">
    <cfRule type="expression" dxfId="7919" priority="1248">
      <formula>LEFT($B2,5)="NeuNr"</formula>
    </cfRule>
  </conditionalFormatting>
  <conditionalFormatting sqref="D2:D9">
    <cfRule type="cellIs" dxfId="7918" priority="1247" operator="between">
      <formula>43100</formula>
      <formula>43450</formula>
    </cfRule>
  </conditionalFormatting>
  <conditionalFormatting sqref="E1:E1048576">
    <cfRule type="containsText" dxfId="7917" priority="1246" operator="containsText" text="NeuMtgld">
      <formula>NOT(ISERROR(SEARCH("NeuMtgld",E1)))</formula>
    </cfRule>
  </conditionalFormatting>
  <conditionalFormatting sqref="E2:E37">
    <cfRule type="expression" dxfId="7916" priority="1245">
      <formula>LEFT($B2,5)="NeuNr"</formula>
    </cfRule>
  </conditionalFormatting>
  <conditionalFormatting sqref="E2:E213">
    <cfRule type="expression" dxfId="7915" priority="1244">
      <formula>$AA2&gt;="a*"</formula>
    </cfRule>
  </conditionalFormatting>
  <conditionalFormatting sqref="E2:E3">
    <cfRule type="expression" dxfId="7914" priority="1243">
      <formula>LEFT($B2,5)="NeuNr"</formula>
    </cfRule>
  </conditionalFormatting>
  <conditionalFormatting sqref="E2:E3">
    <cfRule type="expression" dxfId="7913" priority="1242">
      <formula>LEFT($B2,5)="NeuNr"</formula>
    </cfRule>
  </conditionalFormatting>
  <conditionalFormatting sqref="B2:B9">
    <cfRule type="expression" dxfId="7912" priority="1235">
      <formula>LEFT($B2,5)="NeuNr"</formula>
    </cfRule>
  </conditionalFormatting>
  <conditionalFormatting sqref="B2:B3">
    <cfRule type="expression" dxfId="7911" priority="1234">
      <formula>LEFT($B2,5)="NeuNr"</formula>
    </cfRule>
  </conditionalFormatting>
  <conditionalFormatting sqref="B2:B3">
    <cfRule type="expression" dxfId="7910" priority="1233">
      <formula>LEFT($B2,5)="NeuNr"</formula>
    </cfRule>
  </conditionalFormatting>
  <conditionalFormatting sqref="D2:D9">
    <cfRule type="cellIs" dxfId="7909" priority="1232" operator="between">
      <formula>43100</formula>
      <formula>43450</formula>
    </cfRule>
  </conditionalFormatting>
  <conditionalFormatting sqref="E1:E1048576">
    <cfRule type="containsText" dxfId="7908" priority="1231" operator="containsText" text="NeuMtgld">
      <formula>NOT(ISERROR(SEARCH("NeuMtgld",E1)))</formula>
    </cfRule>
  </conditionalFormatting>
  <conditionalFormatting sqref="E2:E37">
    <cfRule type="expression" dxfId="7907" priority="1230">
      <formula>LEFT($B2,5)="NeuNr"</formula>
    </cfRule>
  </conditionalFormatting>
  <conditionalFormatting sqref="E2:E213">
    <cfRule type="expression" dxfId="7906" priority="1229">
      <formula>$AA2&gt;="a*"</formula>
    </cfRule>
  </conditionalFormatting>
  <conditionalFormatting sqref="E2:E3">
    <cfRule type="expression" dxfId="7905" priority="1228">
      <formula>LEFT($B2,5)="NeuNr"</formula>
    </cfRule>
  </conditionalFormatting>
  <conditionalFormatting sqref="E2:E3">
    <cfRule type="expression" dxfId="7904" priority="1227">
      <formula>LEFT($B2,5)="NeuNr"</formula>
    </cfRule>
  </conditionalFormatting>
  <conditionalFormatting sqref="B2:B9">
    <cfRule type="expression" dxfId="7903" priority="1220">
      <formula>LEFT($B2,5)="NeuNr"</formula>
    </cfRule>
  </conditionalFormatting>
  <conditionalFormatting sqref="B2:B3">
    <cfRule type="expression" dxfId="7902" priority="1219">
      <formula>LEFT($B2,5)="NeuNr"</formula>
    </cfRule>
  </conditionalFormatting>
  <conditionalFormatting sqref="B2:B3">
    <cfRule type="expression" dxfId="7901" priority="1218">
      <formula>LEFT($B2,5)="NeuNr"</formula>
    </cfRule>
  </conditionalFormatting>
  <conditionalFormatting sqref="D2:D9">
    <cfRule type="cellIs" dxfId="7900" priority="1217" operator="between">
      <formula>43100</formula>
      <formula>43450</formula>
    </cfRule>
  </conditionalFormatting>
  <conditionalFormatting sqref="E1:E1048576">
    <cfRule type="containsText" dxfId="7899" priority="1216" operator="containsText" text="NeuMtgld">
      <formula>NOT(ISERROR(SEARCH("NeuMtgld",E1)))</formula>
    </cfRule>
  </conditionalFormatting>
  <conditionalFormatting sqref="E2:E37">
    <cfRule type="expression" dxfId="7898" priority="1215">
      <formula>LEFT($B2,5)="NeuNr"</formula>
    </cfRule>
  </conditionalFormatting>
  <conditionalFormatting sqref="E2:E213">
    <cfRule type="expression" dxfId="7897" priority="1214">
      <formula>$AA2&gt;="a*"</formula>
    </cfRule>
  </conditionalFormatting>
  <conditionalFormatting sqref="E2:E3">
    <cfRule type="expression" dxfId="7896" priority="1213">
      <formula>LEFT($B2,5)="NeuNr"</formula>
    </cfRule>
  </conditionalFormatting>
  <conditionalFormatting sqref="E2:E3">
    <cfRule type="expression" dxfId="7895" priority="1212">
      <formula>LEFT($B2,5)="NeuNr"</formula>
    </cfRule>
  </conditionalFormatting>
  <conditionalFormatting sqref="B2:B9">
    <cfRule type="expression" dxfId="7894" priority="1205">
      <formula>LEFT($B2,5)="NeuNr"</formula>
    </cfRule>
  </conditionalFormatting>
  <conditionalFormatting sqref="B2:B3">
    <cfRule type="expression" dxfId="7893" priority="1204">
      <formula>LEFT($B2,5)="NeuNr"</formula>
    </cfRule>
  </conditionalFormatting>
  <conditionalFormatting sqref="B2:B3">
    <cfRule type="expression" dxfId="7892" priority="1203">
      <formula>LEFT($B2,5)="NeuNr"</formula>
    </cfRule>
  </conditionalFormatting>
  <conditionalFormatting sqref="D2:D9">
    <cfRule type="cellIs" dxfId="7891" priority="1202" operator="between">
      <formula>43100</formula>
      <formula>43450</formula>
    </cfRule>
  </conditionalFormatting>
  <conditionalFormatting sqref="E1:E1048576">
    <cfRule type="containsText" dxfId="7890" priority="1201" operator="containsText" text="NeuMtgld">
      <formula>NOT(ISERROR(SEARCH("NeuMtgld",E1)))</formula>
    </cfRule>
  </conditionalFormatting>
  <conditionalFormatting sqref="E2:E37">
    <cfRule type="expression" dxfId="7889" priority="1200">
      <formula>LEFT($B2,5)="NeuNr"</formula>
    </cfRule>
  </conditionalFormatting>
  <conditionalFormatting sqref="E2:E213">
    <cfRule type="expression" dxfId="7888" priority="1199">
      <formula>$AA2&gt;="a*"</formula>
    </cfRule>
  </conditionalFormatting>
  <conditionalFormatting sqref="E2:E3">
    <cfRule type="expression" dxfId="7887" priority="1198">
      <formula>LEFT($B2,5)="NeuNr"</formula>
    </cfRule>
  </conditionalFormatting>
  <conditionalFormatting sqref="E2:E3">
    <cfRule type="expression" dxfId="7886" priority="1197">
      <formula>LEFT($B2,5)="NeuNr"</formula>
    </cfRule>
  </conditionalFormatting>
  <conditionalFormatting sqref="B2:B9">
    <cfRule type="expression" dxfId="7885" priority="1190">
      <formula>LEFT($B2,5)="NeuNr"</formula>
    </cfRule>
  </conditionalFormatting>
  <conditionalFormatting sqref="B2:B3">
    <cfRule type="expression" dxfId="7884" priority="1189">
      <formula>LEFT($B2,5)="NeuNr"</formula>
    </cfRule>
  </conditionalFormatting>
  <conditionalFormatting sqref="B2:B3">
    <cfRule type="expression" dxfId="7883" priority="1188">
      <formula>LEFT($B2,5)="NeuNr"</formula>
    </cfRule>
  </conditionalFormatting>
  <conditionalFormatting sqref="D2:D9">
    <cfRule type="cellIs" dxfId="7882" priority="1187" operator="between">
      <formula>43100</formula>
      <formula>43450</formula>
    </cfRule>
  </conditionalFormatting>
  <conditionalFormatting sqref="E1:E1048576">
    <cfRule type="containsText" dxfId="7881" priority="1186" operator="containsText" text="NeuMtgld">
      <formula>NOT(ISERROR(SEARCH("NeuMtgld",E1)))</formula>
    </cfRule>
  </conditionalFormatting>
  <conditionalFormatting sqref="E2:E37">
    <cfRule type="expression" dxfId="7880" priority="1185">
      <formula>LEFT($B2,5)="NeuNr"</formula>
    </cfRule>
  </conditionalFormatting>
  <conditionalFormatting sqref="E2:E213">
    <cfRule type="expression" dxfId="7879" priority="1184">
      <formula>$AA2&gt;="a*"</formula>
    </cfRule>
  </conditionalFormatting>
  <conditionalFormatting sqref="E2:E3">
    <cfRule type="expression" dxfId="7878" priority="1183">
      <formula>LEFT($B2,5)="NeuNr"</formula>
    </cfRule>
  </conditionalFormatting>
  <conditionalFormatting sqref="E2:E3">
    <cfRule type="expression" dxfId="7877" priority="1182">
      <formula>LEFT($B2,5)="NeuNr"</formula>
    </cfRule>
  </conditionalFormatting>
  <conditionalFormatting sqref="B2:B9">
    <cfRule type="expression" dxfId="7876" priority="1175">
      <formula>LEFT($B2,5)="NeuNr"</formula>
    </cfRule>
  </conditionalFormatting>
  <conditionalFormatting sqref="D2:D9">
    <cfRule type="cellIs" dxfId="7875" priority="1174" operator="between">
      <formula>43100</formula>
      <formula>43450</formula>
    </cfRule>
  </conditionalFormatting>
  <conditionalFormatting sqref="E1:E1048576">
    <cfRule type="containsText" dxfId="7874" priority="1173" operator="containsText" text="NeuMtgld">
      <formula>NOT(ISERROR(SEARCH("NeuMtgld",E1)))</formula>
    </cfRule>
  </conditionalFormatting>
  <conditionalFormatting sqref="E2:E36">
    <cfRule type="expression" dxfId="7873" priority="1172">
      <formula>LEFT($B2,5)="NeuNr"</formula>
    </cfRule>
  </conditionalFormatting>
  <conditionalFormatting sqref="E2:E212">
    <cfRule type="expression" dxfId="7872" priority="1171">
      <formula>$AA2&gt;="a*"</formula>
    </cfRule>
  </conditionalFormatting>
  <conditionalFormatting sqref="B2:B9">
    <cfRule type="expression" dxfId="7871" priority="1164">
      <formula>LEFT($B2,5)="NeuNr"</formula>
    </cfRule>
  </conditionalFormatting>
  <conditionalFormatting sqref="D2:D9">
    <cfRule type="cellIs" dxfId="7870" priority="1163" operator="between">
      <formula>43100</formula>
      <formula>43450</formula>
    </cfRule>
  </conditionalFormatting>
  <conditionalFormatting sqref="E1:E1048576">
    <cfRule type="containsText" dxfId="7869" priority="1162" operator="containsText" text="NeuMtgld">
      <formula>NOT(ISERROR(SEARCH("NeuMtgld",E1)))</formula>
    </cfRule>
  </conditionalFormatting>
  <conditionalFormatting sqref="E2:E36">
    <cfRule type="expression" dxfId="7868" priority="1161">
      <formula>LEFT($B2,5)="NeuNr"</formula>
    </cfRule>
  </conditionalFormatting>
  <conditionalFormatting sqref="E2:E212">
    <cfRule type="expression" dxfId="7867" priority="1160">
      <formula>$AA2&gt;="a*"</formula>
    </cfRule>
  </conditionalFormatting>
  <conditionalFormatting sqref="B2:B9">
    <cfRule type="expression" dxfId="7866" priority="1153">
      <formula>LEFT($B2,5)="NeuNr"</formula>
    </cfRule>
  </conditionalFormatting>
  <conditionalFormatting sqref="D2:D9">
    <cfRule type="cellIs" dxfId="7865" priority="1152" operator="between">
      <formula>43100</formula>
      <formula>43450</formula>
    </cfRule>
  </conditionalFormatting>
  <conditionalFormatting sqref="E1:E1048576">
    <cfRule type="containsText" dxfId="7864" priority="1151" operator="containsText" text="NeuMtgld">
      <formula>NOT(ISERROR(SEARCH("NeuMtgld",E1)))</formula>
    </cfRule>
  </conditionalFormatting>
  <conditionalFormatting sqref="E2:E36">
    <cfRule type="expression" dxfId="7863" priority="1150">
      <formula>LEFT($B2,5)="NeuNr"</formula>
    </cfRule>
  </conditionalFormatting>
  <conditionalFormatting sqref="E2:E212">
    <cfRule type="expression" dxfId="7862" priority="1149">
      <formula>$AA2&gt;="a*"</formula>
    </cfRule>
  </conditionalFormatting>
  <conditionalFormatting sqref="B2:B9">
    <cfRule type="expression" dxfId="7861" priority="1142">
      <formula>LEFT($B2,5)="NeuNr"</formula>
    </cfRule>
  </conditionalFormatting>
  <conditionalFormatting sqref="D2:D9">
    <cfRule type="cellIs" dxfId="7860" priority="1141" operator="between">
      <formula>43100</formula>
      <formula>43450</formula>
    </cfRule>
  </conditionalFormatting>
  <conditionalFormatting sqref="E1:E1048576">
    <cfRule type="containsText" dxfId="7859" priority="1140" operator="containsText" text="NeuMtgld">
      <formula>NOT(ISERROR(SEARCH("NeuMtgld",E1)))</formula>
    </cfRule>
  </conditionalFormatting>
  <conditionalFormatting sqref="E2:E36">
    <cfRule type="expression" dxfId="7858" priority="1139">
      <formula>LEFT($B2,5)="NeuNr"</formula>
    </cfRule>
  </conditionalFormatting>
  <conditionalFormatting sqref="E2:E212">
    <cfRule type="expression" dxfId="7857" priority="1138">
      <formula>$AA2&gt;="a*"</formula>
    </cfRule>
  </conditionalFormatting>
  <conditionalFormatting sqref="B2:B9">
    <cfRule type="expression" dxfId="7856" priority="1131">
      <formula>LEFT($B2,5)="NeuNr"</formula>
    </cfRule>
  </conditionalFormatting>
  <conditionalFormatting sqref="D2:D9">
    <cfRule type="cellIs" dxfId="7855" priority="1130" operator="between">
      <formula>43100</formula>
      <formula>43450</formula>
    </cfRule>
  </conditionalFormatting>
  <conditionalFormatting sqref="E1:E1048576">
    <cfRule type="containsText" dxfId="7854" priority="1129" operator="containsText" text="NeuMtgld">
      <formula>NOT(ISERROR(SEARCH("NeuMtgld",E1)))</formula>
    </cfRule>
  </conditionalFormatting>
  <conditionalFormatting sqref="E2:E36">
    <cfRule type="expression" dxfId="7853" priority="1128">
      <formula>LEFT($B2,5)="NeuNr"</formula>
    </cfRule>
  </conditionalFormatting>
  <conditionalFormatting sqref="E2:E212">
    <cfRule type="expression" dxfId="7852" priority="1127">
      <formula>$AA2&gt;="a*"</formula>
    </cfRule>
  </conditionalFormatting>
  <conditionalFormatting sqref="B2:B9">
    <cfRule type="expression" dxfId="7851" priority="1120">
      <formula>LEFT($B2,5)="NeuNr"</formula>
    </cfRule>
  </conditionalFormatting>
  <conditionalFormatting sqref="D2:D9">
    <cfRule type="cellIs" dxfId="7850" priority="1119" operator="between">
      <formula>43100</formula>
      <formula>43450</formula>
    </cfRule>
  </conditionalFormatting>
  <conditionalFormatting sqref="E1:E1048576">
    <cfRule type="containsText" dxfId="7849" priority="1118" operator="containsText" text="NeuMtgld">
      <formula>NOT(ISERROR(SEARCH("NeuMtgld",E1)))</formula>
    </cfRule>
  </conditionalFormatting>
  <conditionalFormatting sqref="E2:E36">
    <cfRule type="expression" dxfId="7848" priority="1117">
      <formula>LEFT($B2,5)="NeuNr"</formula>
    </cfRule>
  </conditionalFormatting>
  <conditionalFormatting sqref="E2:E212">
    <cfRule type="expression" dxfId="7847" priority="1116">
      <formula>$AA2&gt;="a*"</formula>
    </cfRule>
  </conditionalFormatting>
  <conditionalFormatting sqref="B2:B9">
    <cfRule type="expression" dxfId="7846" priority="1109">
      <formula>LEFT($B2,5)="NeuNr"</formula>
    </cfRule>
  </conditionalFormatting>
  <conditionalFormatting sqref="D2:D9">
    <cfRule type="cellIs" dxfId="7845" priority="1108" operator="between">
      <formula>43100</formula>
      <formula>43450</formula>
    </cfRule>
  </conditionalFormatting>
  <conditionalFormatting sqref="E1:E1048576">
    <cfRule type="containsText" dxfId="7844" priority="1107" operator="containsText" text="NeuMtgld">
      <formula>NOT(ISERROR(SEARCH("NeuMtgld",E1)))</formula>
    </cfRule>
  </conditionalFormatting>
  <conditionalFormatting sqref="E2:E36">
    <cfRule type="expression" dxfId="7843" priority="1106">
      <formula>LEFT($B2,5)="NeuNr"</formula>
    </cfRule>
  </conditionalFormatting>
  <conditionalFormatting sqref="E2:E212">
    <cfRule type="expression" dxfId="7842" priority="1105">
      <formula>$AA2&gt;="a*"</formula>
    </cfRule>
  </conditionalFormatting>
  <conditionalFormatting sqref="B2:B9">
    <cfRule type="expression" dxfId="7841" priority="1098">
      <formula>LEFT($B2,5)="NeuNr"</formula>
    </cfRule>
  </conditionalFormatting>
  <conditionalFormatting sqref="D2:D9">
    <cfRule type="cellIs" dxfId="7840" priority="1097" operator="between">
      <formula>43100</formula>
      <formula>43450</formula>
    </cfRule>
  </conditionalFormatting>
  <conditionalFormatting sqref="E1:E1048576">
    <cfRule type="containsText" dxfId="7839" priority="1096" operator="containsText" text="NeuMtgld">
      <formula>NOT(ISERROR(SEARCH("NeuMtgld",E1)))</formula>
    </cfRule>
  </conditionalFormatting>
  <conditionalFormatting sqref="E2:E36">
    <cfRule type="expression" dxfId="7838" priority="1095">
      <formula>LEFT($B2,5)="NeuNr"</formula>
    </cfRule>
  </conditionalFormatting>
  <conditionalFormatting sqref="E2:E212">
    <cfRule type="expression" dxfId="7837" priority="1094">
      <formula>$AA2&gt;="a*"</formula>
    </cfRule>
  </conditionalFormatting>
  <conditionalFormatting sqref="B2:B9">
    <cfRule type="expression" dxfId="7836" priority="1087">
      <formula>LEFT($B2,5)="NeuNr"</formula>
    </cfRule>
  </conditionalFormatting>
  <conditionalFormatting sqref="D2:D9">
    <cfRule type="cellIs" dxfId="7835" priority="1086" operator="between">
      <formula>43100</formula>
      <formula>43450</formula>
    </cfRule>
  </conditionalFormatting>
  <conditionalFormatting sqref="E1:E1048576">
    <cfRule type="containsText" dxfId="7834" priority="1085" operator="containsText" text="NeuMtgld">
      <formula>NOT(ISERROR(SEARCH("NeuMtgld",E1)))</formula>
    </cfRule>
  </conditionalFormatting>
  <conditionalFormatting sqref="E2:E36">
    <cfRule type="expression" dxfId="7833" priority="1084">
      <formula>LEFT($B2,5)="NeuNr"</formula>
    </cfRule>
  </conditionalFormatting>
  <conditionalFormatting sqref="E2:E212">
    <cfRule type="expression" dxfId="7832" priority="1083">
      <formula>$AA2&gt;="a*"</formula>
    </cfRule>
  </conditionalFormatting>
  <conditionalFormatting sqref="B2:B9">
    <cfRule type="expression" dxfId="7831" priority="1076">
      <formula>LEFT($B2,5)="NeuNr"</formula>
    </cfRule>
  </conditionalFormatting>
  <conditionalFormatting sqref="D2:D9">
    <cfRule type="cellIs" dxfId="7830" priority="1075" operator="between">
      <formula>43100</formula>
      <formula>43450</formula>
    </cfRule>
  </conditionalFormatting>
  <conditionalFormatting sqref="E1:E1048576">
    <cfRule type="containsText" dxfId="7829" priority="1074" operator="containsText" text="NeuMtgld">
      <formula>NOT(ISERROR(SEARCH("NeuMtgld",E1)))</formula>
    </cfRule>
  </conditionalFormatting>
  <conditionalFormatting sqref="E2:E36">
    <cfRule type="expression" dxfId="7828" priority="1073">
      <formula>LEFT($B2,5)="NeuNr"</formula>
    </cfRule>
  </conditionalFormatting>
  <conditionalFormatting sqref="E2:E212">
    <cfRule type="expression" dxfId="7827" priority="1072">
      <formula>$AA2&gt;="a*"</formula>
    </cfRule>
  </conditionalFormatting>
  <conditionalFormatting sqref="B2:B9">
    <cfRule type="expression" dxfId="7826" priority="1065">
      <formula>LEFT($B2,5)="NeuNr"</formula>
    </cfRule>
  </conditionalFormatting>
  <conditionalFormatting sqref="D2:D9">
    <cfRule type="cellIs" dxfId="7825" priority="1064" operator="between">
      <formula>43100</formula>
      <formula>43450</formula>
    </cfRule>
  </conditionalFormatting>
  <conditionalFormatting sqref="E1:E1048576">
    <cfRule type="containsText" dxfId="7824" priority="1063" operator="containsText" text="NeuMtgld">
      <formula>NOT(ISERROR(SEARCH("NeuMtgld",E1)))</formula>
    </cfRule>
  </conditionalFormatting>
  <conditionalFormatting sqref="E2:E36">
    <cfRule type="expression" dxfId="7823" priority="1062">
      <formula>LEFT($B2,5)="NeuNr"</formula>
    </cfRule>
  </conditionalFormatting>
  <conditionalFormatting sqref="E2:E212">
    <cfRule type="expression" dxfId="7822" priority="1061">
      <formula>$AA2&gt;="a*"</formula>
    </cfRule>
  </conditionalFormatting>
  <conditionalFormatting sqref="B2:B9">
    <cfRule type="expression" dxfId="7821" priority="1054">
      <formula>LEFT($B2,5)="NeuNr"</formula>
    </cfRule>
  </conditionalFormatting>
  <conditionalFormatting sqref="D2:D9">
    <cfRule type="cellIs" dxfId="7820" priority="1053" operator="between">
      <formula>43100</formula>
      <formula>43450</formula>
    </cfRule>
  </conditionalFormatting>
  <conditionalFormatting sqref="E1:E1048576">
    <cfRule type="containsText" dxfId="7819" priority="1052" operator="containsText" text="NeuMtgld">
      <formula>NOT(ISERROR(SEARCH("NeuMtgld",E1)))</formula>
    </cfRule>
  </conditionalFormatting>
  <conditionalFormatting sqref="E2:E36">
    <cfRule type="expression" dxfId="7818" priority="1051">
      <formula>LEFT($B2,5)="NeuNr"</formula>
    </cfRule>
  </conditionalFormatting>
  <conditionalFormatting sqref="E2:E212">
    <cfRule type="expression" dxfId="7817" priority="1050">
      <formula>$AA2&gt;="a*"</formula>
    </cfRule>
  </conditionalFormatting>
  <conditionalFormatting sqref="B2:B9">
    <cfRule type="expression" dxfId="7816" priority="1043">
      <formula>LEFT($B2,5)="NeuNr"</formula>
    </cfRule>
  </conditionalFormatting>
  <conditionalFormatting sqref="D2:D9">
    <cfRule type="cellIs" dxfId="7815" priority="1042" operator="between">
      <formula>43100</formula>
      <formula>43450</formula>
    </cfRule>
  </conditionalFormatting>
  <conditionalFormatting sqref="E1:E1048576">
    <cfRule type="containsText" dxfId="7814" priority="1041" operator="containsText" text="NeuMtgld">
      <formula>NOT(ISERROR(SEARCH("NeuMtgld",E1)))</formula>
    </cfRule>
  </conditionalFormatting>
  <conditionalFormatting sqref="E2:E36">
    <cfRule type="expression" dxfId="7813" priority="1040">
      <formula>LEFT($B2,5)="NeuNr"</formula>
    </cfRule>
  </conditionalFormatting>
  <conditionalFormatting sqref="E2:E212">
    <cfRule type="expression" dxfId="7812" priority="1039">
      <formula>$AA2&gt;="a*"</formula>
    </cfRule>
  </conditionalFormatting>
  <conditionalFormatting sqref="B2:B9">
    <cfRule type="expression" dxfId="7811" priority="1032">
      <formula>LEFT($B2,5)="NeuNr"</formula>
    </cfRule>
  </conditionalFormatting>
  <conditionalFormatting sqref="D2:D9">
    <cfRule type="cellIs" dxfId="7810" priority="1031" operator="between">
      <formula>43100</formula>
      <formula>43450</formula>
    </cfRule>
  </conditionalFormatting>
  <conditionalFormatting sqref="E1:E1048576">
    <cfRule type="containsText" dxfId="7809" priority="1030" operator="containsText" text="NeuMtgld">
      <formula>NOT(ISERROR(SEARCH("NeuMtgld",E1)))</formula>
    </cfRule>
  </conditionalFormatting>
  <conditionalFormatting sqref="E2:E36">
    <cfRule type="expression" dxfId="7808" priority="1029">
      <formula>LEFT($B2,5)="NeuNr"</formula>
    </cfRule>
  </conditionalFormatting>
  <conditionalFormatting sqref="E2:E212">
    <cfRule type="expression" dxfId="7807" priority="1028">
      <formula>$AA2&gt;="a*"</formula>
    </cfRule>
  </conditionalFormatting>
  <conditionalFormatting sqref="B2:B9">
    <cfRule type="expression" dxfId="7806" priority="1021">
      <formula>LEFT($B2,5)="NeuNr"</formula>
    </cfRule>
  </conditionalFormatting>
  <conditionalFormatting sqref="D2:D9">
    <cfRule type="cellIs" dxfId="7805" priority="1020" operator="between">
      <formula>43100</formula>
      <formula>43450</formula>
    </cfRule>
  </conditionalFormatting>
  <conditionalFormatting sqref="E1:E1048576">
    <cfRule type="containsText" dxfId="7804" priority="1019" operator="containsText" text="NeuMtgld">
      <formula>NOT(ISERROR(SEARCH("NeuMtgld",E1)))</formula>
    </cfRule>
  </conditionalFormatting>
  <conditionalFormatting sqref="E2:E36">
    <cfRule type="expression" dxfId="7803" priority="1018">
      <formula>LEFT($B2,5)="NeuNr"</formula>
    </cfRule>
  </conditionalFormatting>
  <conditionalFormatting sqref="E2:E212">
    <cfRule type="expression" dxfId="7802" priority="1017">
      <formula>$AA2&gt;="a*"</formula>
    </cfRule>
  </conditionalFormatting>
  <conditionalFormatting sqref="B2:B9">
    <cfRule type="expression" dxfId="7801" priority="1010">
      <formula>LEFT($B2,5)="NeuNr"</formula>
    </cfRule>
  </conditionalFormatting>
  <conditionalFormatting sqref="D2:D9">
    <cfRule type="cellIs" dxfId="7800" priority="1009" operator="between">
      <formula>43100</formula>
      <formula>43450</formula>
    </cfRule>
  </conditionalFormatting>
  <conditionalFormatting sqref="E1:E1048576">
    <cfRule type="containsText" dxfId="7799" priority="1008" operator="containsText" text="NeuMtgld">
      <formula>NOT(ISERROR(SEARCH("NeuMtgld",E1)))</formula>
    </cfRule>
  </conditionalFormatting>
  <conditionalFormatting sqref="E2:E36">
    <cfRule type="expression" dxfId="7798" priority="1007">
      <formula>LEFT($B2,5)="NeuNr"</formula>
    </cfRule>
  </conditionalFormatting>
  <conditionalFormatting sqref="E2:E212">
    <cfRule type="expression" dxfId="7797" priority="1006">
      <formula>$AA2&gt;="a*"</formula>
    </cfRule>
  </conditionalFormatting>
  <conditionalFormatting sqref="B2:B9">
    <cfRule type="expression" dxfId="7796" priority="999">
      <formula>LEFT($B2,5)="NeuNr"</formula>
    </cfRule>
  </conditionalFormatting>
  <conditionalFormatting sqref="D2:D9">
    <cfRule type="cellIs" dxfId="7795" priority="998" operator="between">
      <formula>43100</formula>
      <formula>43450</formula>
    </cfRule>
  </conditionalFormatting>
  <conditionalFormatting sqref="E1:E1048576">
    <cfRule type="containsText" dxfId="7794" priority="997" operator="containsText" text="NeuMtgld">
      <formula>NOT(ISERROR(SEARCH("NeuMtgld",E1)))</formula>
    </cfRule>
  </conditionalFormatting>
  <conditionalFormatting sqref="E2:E36">
    <cfRule type="expression" dxfId="7793" priority="996">
      <formula>LEFT($B2,5)="NeuNr"</formula>
    </cfRule>
  </conditionalFormatting>
  <conditionalFormatting sqref="E2:E212">
    <cfRule type="expression" dxfId="7792" priority="995">
      <formula>$AA2&gt;="a*"</formula>
    </cfRule>
  </conditionalFormatting>
  <conditionalFormatting sqref="B2:B9">
    <cfRule type="expression" dxfId="7791" priority="988">
      <formula>LEFT($B2,5)="NeuNr"</formula>
    </cfRule>
  </conditionalFormatting>
  <conditionalFormatting sqref="D2:D9">
    <cfRule type="cellIs" dxfId="7790" priority="987" operator="between">
      <formula>43100</formula>
      <formula>43450</formula>
    </cfRule>
  </conditionalFormatting>
  <conditionalFormatting sqref="E1:E1048576">
    <cfRule type="containsText" dxfId="7789" priority="986" operator="containsText" text="NeuMtgld">
      <formula>NOT(ISERROR(SEARCH("NeuMtgld",E1)))</formula>
    </cfRule>
  </conditionalFormatting>
  <conditionalFormatting sqref="E2:E36">
    <cfRule type="expression" dxfId="7788" priority="985">
      <formula>LEFT($B2,5)="NeuNr"</formula>
    </cfRule>
  </conditionalFormatting>
  <conditionalFormatting sqref="E2:E212">
    <cfRule type="expression" dxfId="7787" priority="984">
      <formula>$AA2&gt;="a*"</formula>
    </cfRule>
  </conditionalFormatting>
  <conditionalFormatting sqref="B2:B9">
    <cfRule type="expression" dxfId="7786" priority="977">
      <formula>LEFT($B2,5)="NeuNr"</formula>
    </cfRule>
  </conditionalFormatting>
  <conditionalFormatting sqref="D2:D9">
    <cfRule type="cellIs" dxfId="7785" priority="976" operator="between">
      <formula>43100</formula>
      <formula>43450</formula>
    </cfRule>
  </conditionalFormatting>
  <conditionalFormatting sqref="E1:E1048576">
    <cfRule type="containsText" dxfId="7784" priority="975" operator="containsText" text="NeuMtgld">
      <formula>NOT(ISERROR(SEARCH("NeuMtgld",E1)))</formula>
    </cfRule>
  </conditionalFormatting>
  <conditionalFormatting sqref="E2:E36">
    <cfRule type="expression" dxfId="7783" priority="974">
      <formula>LEFT($B2,5)="NeuNr"</formula>
    </cfRule>
  </conditionalFormatting>
  <conditionalFormatting sqref="E2:E212">
    <cfRule type="expression" dxfId="7782" priority="973">
      <formula>$AA2&gt;="a*"</formula>
    </cfRule>
  </conditionalFormatting>
  <conditionalFormatting sqref="B2:B9">
    <cfRule type="expression" dxfId="7781" priority="966">
      <formula>LEFT($B2,5)="NeuNr"</formula>
    </cfRule>
  </conditionalFormatting>
  <conditionalFormatting sqref="D2:D9">
    <cfRule type="cellIs" dxfId="7780" priority="965" operator="between">
      <formula>43100</formula>
      <formula>43450</formula>
    </cfRule>
  </conditionalFormatting>
  <conditionalFormatting sqref="E1:E1048576">
    <cfRule type="containsText" dxfId="7779" priority="964" operator="containsText" text="NeuMtgld">
      <formula>NOT(ISERROR(SEARCH("NeuMtgld",E1)))</formula>
    </cfRule>
  </conditionalFormatting>
  <conditionalFormatting sqref="E2:E35">
    <cfRule type="expression" dxfId="7778" priority="963">
      <formula>LEFT($B2,5)="NeuNr"</formula>
    </cfRule>
  </conditionalFormatting>
  <conditionalFormatting sqref="E2:E211">
    <cfRule type="expression" dxfId="7777" priority="962">
      <formula>$AA2&gt;="a*"</formula>
    </cfRule>
  </conditionalFormatting>
  <conditionalFormatting sqref="B2:B9">
    <cfRule type="expression" dxfId="7776" priority="955">
      <formula>LEFT($B2,5)="NeuNr"</formula>
    </cfRule>
  </conditionalFormatting>
  <conditionalFormatting sqref="D2:D9">
    <cfRule type="cellIs" dxfId="7775" priority="954" operator="between">
      <formula>43100</formula>
      <formula>43450</formula>
    </cfRule>
  </conditionalFormatting>
  <conditionalFormatting sqref="E1:E1048576">
    <cfRule type="containsText" dxfId="7774" priority="953" operator="containsText" text="NeuMtgld">
      <formula>NOT(ISERROR(SEARCH("NeuMtgld",E1)))</formula>
    </cfRule>
  </conditionalFormatting>
  <conditionalFormatting sqref="E2:E35">
    <cfRule type="expression" dxfId="7773" priority="952">
      <formula>LEFT($B2,5)="NeuNr"</formula>
    </cfRule>
  </conditionalFormatting>
  <conditionalFormatting sqref="E2:E211">
    <cfRule type="expression" dxfId="7772" priority="951">
      <formula>$AA2&gt;="a*"</formula>
    </cfRule>
  </conditionalFormatting>
  <conditionalFormatting sqref="B2:B9">
    <cfRule type="expression" dxfId="7771" priority="946">
      <formula>LEFT($B2,5)="NeuNr"</formula>
    </cfRule>
  </conditionalFormatting>
  <conditionalFormatting sqref="D2:D9">
    <cfRule type="cellIs" dxfId="7770" priority="945" operator="between">
      <formula>43100</formula>
      <formula>43450</formula>
    </cfRule>
  </conditionalFormatting>
  <conditionalFormatting sqref="D2:D9">
    <cfRule type="cellIs" dxfId="7769" priority="943" operator="between">
      <formula>42917</formula>
      <formula>43470</formula>
    </cfRule>
  </conditionalFormatting>
  <conditionalFormatting sqref="E1:E1048576">
    <cfRule type="containsText" dxfId="7768" priority="942" operator="containsText" text="NeuMtgld">
      <formula>NOT(ISERROR(SEARCH("NeuMtgld",E1)))</formula>
    </cfRule>
  </conditionalFormatting>
  <conditionalFormatting sqref="E2:E16">
    <cfRule type="expression" dxfId="7767" priority="941">
      <formula>LEFT($B2,5)="NeuNr"</formula>
    </cfRule>
  </conditionalFormatting>
  <conditionalFormatting sqref="E2:E16">
    <cfRule type="expression" dxfId="7766" priority="940">
      <formula>$AA2&gt;="a*"</formula>
    </cfRule>
  </conditionalFormatting>
  <conditionalFormatting sqref="E2:E16">
    <cfRule type="containsText" dxfId="7765" priority="939" operator="containsText" text="NeuMtgld">
      <formula>NOT(ISERROR(SEARCH("NeuMtgld",E2)))</formula>
    </cfRule>
  </conditionalFormatting>
  <conditionalFormatting sqref="E2:E13">
    <cfRule type="expression" dxfId="7764" priority="938">
      <formula>$AA2&gt;="a*"</formula>
    </cfRule>
  </conditionalFormatting>
  <conditionalFormatting sqref="B2:B9">
    <cfRule type="expression" dxfId="7763" priority="933">
      <formula>LEFT($B2,5)="NeuNr"</formula>
    </cfRule>
  </conditionalFormatting>
  <conditionalFormatting sqref="D2:D9">
    <cfRule type="cellIs" dxfId="7762" priority="932" operator="between">
      <formula>43100</formula>
      <formula>43450</formula>
    </cfRule>
  </conditionalFormatting>
  <conditionalFormatting sqref="D2:D9">
    <cfRule type="cellIs" dxfId="7761" priority="930" operator="between">
      <formula>42917</formula>
      <formula>43470</formula>
    </cfRule>
  </conditionalFormatting>
  <conditionalFormatting sqref="E1:E1048576">
    <cfRule type="containsText" dxfId="7760" priority="929" operator="containsText" text="NeuMtgld">
      <formula>NOT(ISERROR(SEARCH("NeuMtgld",E1)))</formula>
    </cfRule>
  </conditionalFormatting>
  <conditionalFormatting sqref="E2:E16">
    <cfRule type="expression" dxfId="7759" priority="928">
      <formula>LEFT($B2,5)="NeuNr"</formula>
    </cfRule>
  </conditionalFormatting>
  <conditionalFormatting sqref="E2:E16">
    <cfRule type="expression" dxfId="7758" priority="927">
      <formula>$AA2&gt;="a*"</formula>
    </cfRule>
  </conditionalFormatting>
  <conditionalFormatting sqref="E2:E16">
    <cfRule type="containsText" dxfId="7757" priority="926" operator="containsText" text="NeuMtgld">
      <formula>NOT(ISERROR(SEARCH("NeuMtgld",E2)))</formula>
    </cfRule>
  </conditionalFormatting>
  <conditionalFormatting sqref="E2:E13">
    <cfRule type="expression" dxfId="7756" priority="925">
      <formula>$AA2&gt;="a*"</formula>
    </cfRule>
  </conditionalFormatting>
  <conditionalFormatting sqref="B2:B9">
    <cfRule type="expression" dxfId="7755" priority="920">
      <formula>LEFT($B2,5)="NeuNr"</formula>
    </cfRule>
  </conditionalFormatting>
  <conditionalFormatting sqref="D2:D9">
    <cfRule type="cellIs" dxfId="7754" priority="919" operator="between">
      <formula>43100</formula>
      <formula>43450</formula>
    </cfRule>
  </conditionalFormatting>
  <conditionalFormatting sqref="D2:D9">
    <cfRule type="cellIs" dxfId="7753" priority="917" operator="between">
      <formula>42917</formula>
      <formula>43470</formula>
    </cfRule>
  </conditionalFormatting>
  <conditionalFormatting sqref="E1:E1048576">
    <cfRule type="containsText" dxfId="7752" priority="916" operator="containsText" text="NeuMtgld">
      <formula>NOT(ISERROR(SEARCH("NeuMtgld",E1)))</formula>
    </cfRule>
  </conditionalFormatting>
  <conditionalFormatting sqref="E2:E15">
    <cfRule type="expression" dxfId="7751" priority="915">
      <formula>LEFT($B2,5)="NeuNr"</formula>
    </cfRule>
  </conditionalFormatting>
  <conditionalFormatting sqref="E2:E15">
    <cfRule type="expression" dxfId="7750" priority="914">
      <formula>$AA2&gt;="a*"</formula>
    </cfRule>
  </conditionalFormatting>
  <conditionalFormatting sqref="B2:B9">
    <cfRule type="expression" dxfId="7749" priority="909">
      <formula>LEFT($B2,5)="NeuNr"</formula>
    </cfRule>
  </conditionalFormatting>
  <conditionalFormatting sqref="D2:D9">
    <cfRule type="cellIs" dxfId="7748" priority="908" operator="between">
      <formula>43100</formula>
      <formula>43450</formula>
    </cfRule>
  </conditionalFormatting>
  <conditionalFormatting sqref="D2:D9">
    <cfRule type="cellIs" dxfId="7747" priority="906" operator="between">
      <formula>42917</formula>
      <formula>43470</formula>
    </cfRule>
  </conditionalFormatting>
  <conditionalFormatting sqref="E1:E1048576">
    <cfRule type="containsText" dxfId="7746" priority="905" operator="containsText" text="NeuMtgld">
      <formula>NOT(ISERROR(SEARCH("NeuMtgld",E1)))</formula>
    </cfRule>
  </conditionalFormatting>
  <conditionalFormatting sqref="E2:E15">
    <cfRule type="expression" dxfId="7745" priority="904">
      <formula>LEFT($B2,5)="NeuNr"</formula>
    </cfRule>
  </conditionalFormatting>
  <conditionalFormatting sqref="E2:E15">
    <cfRule type="expression" dxfId="7744" priority="903">
      <formula>$AA2&gt;="a*"</formula>
    </cfRule>
  </conditionalFormatting>
  <conditionalFormatting sqref="B2:B9">
    <cfRule type="expression" dxfId="7743" priority="898">
      <formula>LEFT($B2,5)="NeuNr"</formula>
    </cfRule>
  </conditionalFormatting>
  <conditionalFormatting sqref="D2:D9">
    <cfRule type="cellIs" dxfId="7742" priority="897" operator="between">
      <formula>43100</formula>
      <formula>43450</formula>
    </cfRule>
  </conditionalFormatting>
  <conditionalFormatting sqref="D2:D9">
    <cfRule type="cellIs" dxfId="7741" priority="895" operator="between">
      <formula>42917</formula>
      <formula>43470</formula>
    </cfRule>
  </conditionalFormatting>
  <conditionalFormatting sqref="E1:E1048576">
    <cfRule type="containsText" dxfId="7740" priority="894" operator="containsText" text="NeuMtgld">
      <formula>NOT(ISERROR(SEARCH("NeuMtgld",E1)))</formula>
    </cfRule>
  </conditionalFormatting>
  <conditionalFormatting sqref="E2:E15">
    <cfRule type="expression" dxfId="7739" priority="893">
      <formula>LEFT($B2,5)="NeuNr"</formula>
    </cfRule>
  </conditionalFormatting>
  <conditionalFormatting sqref="E2:E15">
    <cfRule type="expression" dxfId="7738" priority="892">
      <formula>$AA2&gt;="a*"</formula>
    </cfRule>
  </conditionalFormatting>
  <conditionalFormatting sqref="B2:B9">
    <cfRule type="expression" dxfId="7737" priority="887">
      <formula>LEFT($B2,5)="NeuNr"</formula>
    </cfRule>
  </conditionalFormatting>
  <conditionalFormatting sqref="D2:D9">
    <cfRule type="cellIs" dxfId="7736" priority="886" operator="between">
      <formula>43100</formula>
      <formula>43450</formula>
    </cfRule>
  </conditionalFormatting>
  <conditionalFormatting sqref="D2:D9">
    <cfRule type="cellIs" dxfId="7735" priority="884" operator="between">
      <formula>42917</formula>
      <formula>43470</formula>
    </cfRule>
  </conditionalFormatting>
  <conditionalFormatting sqref="E1:E1048576">
    <cfRule type="containsText" dxfId="7734" priority="883" operator="containsText" text="NeuMtgld">
      <formula>NOT(ISERROR(SEARCH("NeuMtgld",E1)))</formula>
    </cfRule>
  </conditionalFormatting>
  <conditionalFormatting sqref="E2:E15">
    <cfRule type="expression" dxfId="7733" priority="882">
      <formula>LEFT($B2,5)="NeuNr"</formula>
    </cfRule>
  </conditionalFormatting>
  <conditionalFormatting sqref="E2:E15">
    <cfRule type="expression" dxfId="7732" priority="881">
      <formula>$AA2&gt;="a*"</formula>
    </cfRule>
  </conditionalFormatting>
  <conditionalFormatting sqref="B2:B9">
    <cfRule type="expression" dxfId="7731" priority="876">
      <formula>LEFT($B2,5)="NeuNr"</formula>
    </cfRule>
  </conditionalFormatting>
  <conditionalFormatting sqref="D2:D9">
    <cfRule type="cellIs" dxfId="7730" priority="875" operator="between">
      <formula>43100</formula>
      <formula>43450</formula>
    </cfRule>
  </conditionalFormatting>
  <conditionalFormatting sqref="D2:D9">
    <cfRule type="cellIs" dxfId="7729" priority="873" operator="between">
      <formula>42917</formula>
      <formula>43470</formula>
    </cfRule>
  </conditionalFormatting>
  <conditionalFormatting sqref="E1:E1048576">
    <cfRule type="containsText" dxfId="7728" priority="872" operator="containsText" text="NeuMtgld">
      <formula>NOT(ISERROR(SEARCH("NeuMtgld",E1)))</formula>
    </cfRule>
  </conditionalFormatting>
  <conditionalFormatting sqref="E2:E15">
    <cfRule type="expression" dxfId="7727" priority="871">
      <formula>LEFT($B2,5)="NeuNr"</formula>
    </cfRule>
  </conditionalFormatting>
  <conditionalFormatting sqref="E2:E15">
    <cfRule type="expression" dxfId="7726" priority="870">
      <formula>$AA2&gt;="a*"</formula>
    </cfRule>
  </conditionalFormatting>
  <conditionalFormatting sqref="B2:B9">
    <cfRule type="expression" dxfId="7725" priority="865">
      <formula>LEFT($B2,5)="NeuNr"</formula>
    </cfRule>
  </conditionalFormatting>
  <conditionalFormatting sqref="D2:D9">
    <cfRule type="cellIs" dxfId="7724" priority="864" operator="between">
      <formula>43100</formula>
      <formula>43450</formula>
    </cfRule>
  </conditionalFormatting>
  <conditionalFormatting sqref="D2:D9">
    <cfRule type="cellIs" dxfId="7723" priority="862" operator="between">
      <formula>42917</formula>
      <formula>43470</formula>
    </cfRule>
  </conditionalFormatting>
  <conditionalFormatting sqref="E1:E1048576">
    <cfRule type="containsText" dxfId="7722" priority="861" operator="containsText" text="NeuMtgld">
      <formula>NOT(ISERROR(SEARCH("NeuMtgld",E1)))</formula>
    </cfRule>
  </conditionalFormatting>
  <conditionalFormatting sqref="E2:E14">
    <cfRule type="expression" dxfId="7721" priority="860">
      <formula>LEFT($B2,5)="NeuNr"</formula>
    </cfRule>
  </conditionalFormatting>
  <conditionalFormatting sqref="E2:E14">
    <cfRule type="expression" dxfId="7720" priority="859">
      <formula>$AA2&gt;="a*"</formula>
    </cfRule>
  </conditionalFormatting>
  <conditionalFormatting sqref="B2:B9">
    <cfRule type="expression" dxfId="7719" priority="854">
      <formula>LEFT($B2,5)="NeuNr"</formula>
    </cfRule>
  </conditionalFormatting>
  <conditionalFormatting sqref="D2:D9">
    <cfRule type="cellIs" dxfId="7718" priority="853" operator="between">
      <formula>43100</formula>
      <formula>43450</formula>
    </cfRule>
  </conditionalFormatting>
  <conditionalFormatting sqref="D2:D9">
    <cfRule type="cellIs" dxfId="7717" priority="851" operator="between">
      <formula>42917</formula>
      <formula>43470</formula>
    </cfRule>
  </conditionalFormatting>
  <conditionalFormatting sqref="E1:E1048576">
    <cfRule type="containsText" dxfId="7716" priority="850" operator="containsText" text="NeuMtgld">
      <formula>NOT(ISERROR(SEARCH("NeuMtgld",E1)))</formula>
    </cfRule>
  </conditionalFormatting>
  <conditionalFormatting sqref="E2:E13">
    <cfRule type="expression" dxfId="7715" priority="849">
      <formula>LEFT($B2,5)="NeuNr"</formula>
    </cfRule>
  </conditionalFormatting>
  <conditionalFormatting sqref="E2:E13">
    <cfRule type="expression" dxfId="7714" priority="848">
      <formula>$AA2&gt;="a*"</formula>
    </cfRule>
  </conditionalFormatting>
  <conditionalFormatting sqref="B2:B9">
    <cfRule type="expression" dxfId="7713" priority="843">
      <formula>LEFT($B2,5)="NeuNr"</formula>
    </cfRule>
  </conditionalFormatting>
  <conditionalFormatting sqref="D2:D9">
    <cfRule type="cellIs" dxfId="7712" priority="842" operator="between">
      <formula>43100</formula>
      <formula>43450</formula>
    </cfRule>
  </conditionalFormatting>
  <conditionalFormatting sqref="D2:D9">
    <cfRule type="cellIs" dxfId="7711" priority="840" operator="between">
      <formula>42917</formula>
      <formula>43470</formula>
    </cfRule>
  </conditionalFormatting>
  <conditionalFormatting sqref="E1:E1048576">
    <cfRule type="containsText" dxfId="7710" priority="839" operator="containsText" text="NeuMtgld">
      <formula>NOT(ISERROR(SEARCH("NeuMtgld",E1)))</formula>
    </cfRule>
  </conditionalFormatting>
  <conditionalFormatting sqref="E2:E13">
    <cfRule type="expression" dxfId="7709" priority="838">
      <formula>LEFT($B2,5)="NeuNr"</formula>
    </cfRule>
  </conditionalFormatting>
  <conditionalFormatting sqref="E2:E13">
    <cfRule type="expression" dxfId="7708" priority="837">
      <formula>$AA2&gt;="a*"</formula>
    </cfRule>
  </conditionalFormatting>
  <conditionalFormatting sqref="B2:B9">
    <cfRule type="expression" dxfId="7707" priority="832">
      <formula>LEFT($B2,5)="NeuNr"</formula>
    </cfRule>
  </conditionalFormatting>
  <conditionalFormatting sqref="D2:D9">
    <cfRule type="cellIs" dxfId="7706" priority="831" operator="between">
      <formula>43100</formula>
      <formula>43450</formula>
    </cfRule>
  </conditionalFormatting>
  <conditionalFormatting sqref="D2:D9">
    <cfRule type="cellIs" dxfId="7705" priority="829" operator="between">
      <formula>42917</formula>
      <formula>43470</formula>
    </cfRule>
  </conditionalFormatting>
  <conditionalFormatting sqref="E1:E1048576">
    <cfRule type="containsText" dxfId="7704" priority="828" operator="containsText" text="NeuMtgld">
      <formula>NOT(ISERROR(SEARCH("NeuMtgld",E1)))</formula>
    </cfRule>
  </conditionalFormatting>
  <conditionalFormatting sqref="E2:E13">
    <cfRule type="expression" dxfId="7703" priority="827">
      <formula>LEFT($B2,5)="NeuNr"</formula>
    </cfRule>
  </conditionalFormatting>
  <conditionalFormatting sqref="E2:E13">
    <cfRule type="expression" dxfId="7702" priority="826">
      <formula>$AA2&gt;="a*"</formula>
    </cfRule>
  </conditionalFormatting>
  <conditionalFormatting sqref="B2:B9">
    <cfRule type="expression" dxfId="7701" priority="821">
      <formula>LEFT($B2,5)="NeuNr"</formula>
    </cfRule>
  </conditionalFormatting>
  <conditionalFormatting sqref="D2:D9">
    <cfRule type="cellIs" dxfId="7700" priority="820" operator="between">
      <formula>43100</formula>
      <formula>43450</formula>
    </cfRule>
  </conditionalFormatting>
  <conditionalFormatting sqref="D2:D9">
    <cfRule type="cellIs" dxfId="7699" priority="818" operator="between">
      <formula>42917</formula>
      <formula>43470</formula>
    </cfRule>
  </conditionalFormatting>
  <conditionalFormatting sqref="E1:E1048576">
    <cfRule type="containsText" dxfId="7698" priority="817" operator="containsText" text="NeuMtgld">
      <formula>NOT(ISERROR(SEARCH("NeuMtgld",E1)))</formula>
    </cfRule>
  </conditionalFormatting>
  <conditionalFormatting sqref="E2:E13">
    <cfRule type="expression" dxfId="7697" priority="816">
      <formula>LEFT($B2,5)="NeuNr"</formula>
    </cfRule>
  </conditionalFormatting>
  <conditionalFormatting sqref="E2:E13">
    <cfRule type="expression" dxfId="7696" priority="815">
      <formula>$AA2&gt;="a*"</formula>
    </cfRule>
  </conditionalFormatting>
  <conditionalFormatting sqref="B2:B9">
    <cfRule type="expression" dxfId="7695" priority="810">
      <formula>LEFT($B2,5)="NeuNr"</formula>
    </cfRule>
  </conditionalFormatting>
  <conditionalFormatting sqref="D2:D9">
    <cfRule type="cellIs" dxfId="7694" priority="809" operator="between">
      <formula>43100</formula>
      <formula>43450</formula>
    </cfRule>
  </conditionalFormatting>
  <conditionalFormatting sqref="D2:D9">
    <cfRule type="cellIs" dxfId="7693" priority="807" operator="between">
      <formula>42917</formula>
      <formula>43470</formula>
    </cfRule>
  </conditionalFormatting>
  <conditionalFormatting sqref="E1:E1048576">
    <cfRule type="containsText" dxfId="7692" priority="806" operator="containsText" text="NeuMtgld">
      <formula>NOT(ISERROR(SEARCH("NeuMtgld",E1)))</formula>
    </cfRule>
  </conditionalFormatting>
  <conditionalFormatting sqref="E2:E13">
    <cfRule type="expression" dxfId="7691" priority="805">
      <formula>LEFT($B2,5)="NeuNr"</formula>
    </cfRule>
  </conditionalFormatting>
  <conditionalFormatting sqref="E2:E13">
    <cfRule type="expression" dxfId="7690" priority="804">
      <formula>$AA2&gt;="a*"</formula>
    </cfRule>
  </conditionalFormatting>
  <conditionalFormatting sqref="B2:B9">
    <cfRule type="expression" dxfId="7689" priority="799">
      <formula>LEFT($B2,5)="NeuNr"</formula>
    </cfRule>
  </conditionalFormatting>
  <conditionalFormatting sqref="D2:D9">
    <cfRule type="cellIs" dxfId="7688" priority="798" operator="between">
      <formula>43100</formula>
      <formula>43450</formula>
    </cfRule>
  </conditionalFormatting>
  <conditionalFormatting sqref="D2:D9">
    <cfRule type="cellIs" dxfId="7687" priority="796" operator="between">
      <formula>42917</formula>
      <formula>43470</formula>
    </cfRule>
  </conditionalFormatting>
  <conditionalFormatting sqref="E1:E1048576">
    <cfRule type="containsText" dxfId="7686" priority="795" operator="containsText" text="NeuMtgld">
      <formula>NOT(ISERROR(SEARCH("NeuMtgld",E1)))</formula>
    </cfRule>
  </conditionalFormatting>
  <conditionalFormatting sqref="E2:E13">
    <cfRule type="expression" dxfId="7685" priority="794">
      <formula>LEFT($B2,5)="NeuNr"</formula>
    </cfRule>
  </conditionalFormatting>
  <conditionalFormatting sqref="E2:E13">
    <cfRule type="expression" dxfId="7684" priority="793">
      <formula>$AA2&gt;="a*"</formula>
    </cfRule>
  </conditionalFormatting>
  <conditionalFormatting sqref="B2:B9">
    <cfRule type="expression" dxfId="7683" priority="788">
      <formula>LEFT($B2,5)="NeuNr"</formula>
    </cfRule>
  </conditionalFormatting>
  <conditionalFormatting sqref="D2:D9">
    <cfRule type="cellIs" dxfId="7682" priority="787" operator="between">
      <formula>43100</formula>
      <formula>43450</formula>
    </cfRule>
  </conditionalFormatting>
  <conditionalFormatting sqref="D2:D9">
    <cfRule type="cellIs" dxfId="7681" priority="785" operator="between">
      <formula>42917</formula>
      <formula>43470</formula>
    </cfRule>
  </conditionalFormatting>
  <conditionalFormatting sqref="E1:E1048576">
    <cfRule type="containsText" dxfId="7680" priority="784" operator="containsText" text="NeuMtgld">
      <formula>NOT(ISERROR(SEARCH("NeuMtgld",E1)))</formula>
    </cfRule>
  </conditionalFormatting>
  <conditionalFormatting sqref="E2:E13">
    <cfRule type="expression" dxfId="7679" priority="783">
      <formula>LEFT($B2,5)="NeuNr"</formula>
    </cfRule>
  </conditionalFormatting>
  <conditionalFormatting sqref="E2:E13">
    <cfRule type="expression" dxfId="7678" priority="782">
      <formula>$AA2&gt;="a*"</formula>
    </cfRule>
  </conditionalFormatting>
  <conditionalFormatting sqref="B2:B9">
    <cfRule type="expression" dxfId="7677" priority="777">
      <formula>LEFT($B2,5)="NeuNr"</formula>
    </cfRule>
  </conditionalFormatting>
  <conditionalFormatting sqref="D2:D9">
    <cfRule type="cellIs" dxfId="7676" priority="776" operator="between">
      <formula>43100</formula>
      <formula>43450</formula>
    </cfRule>
  </conditionalFormatting>
  <conditionalFormatting sqref="D2:D9">
    <cfRule type="cellIs" dxfId="7675" priority="774" operator="between">
      <formula>42917</formula>
      <formula>43470</formula>
    </cfRule>
  </conditionalFormatting>
  <conditionalFormatting sqref="E1:E1048576">
    <cfRule type="containsText" dxfId="7674" priority="773" operator="containsText" text="NeuMtgld">
      <formula>NOT(ISERROR(SEARCH("NeuMtgld",E1)))</formula>
    </cfRule>
  </conditionalFormatting>
  <conditionalFormatting sqref="E2:E13">
    <cfRule type="expression" dxfId="7673" priority="772">
      <formula>LEFT($B2,5)="NeuNr"</formula>
    </cfRule>
  </conditionalFormatting>
  <conditionalFormatting sqref="E2:E13">
    <cfRule type="expression" dxfId="7672" priority="771">
      <formula>$AA2&gt;="a*"</formula>
    </cfRule>
  </conditionalFormatting>
  <conditionalFormatting sqref="B2:B9">
    <cfRule type="expression" dxfId="7671" priority="766">
      <formula>LEFT($B2,5)="NeuNr"</formula>
    </cfRule>
  </conditionalFormatting>
  <conditionalFormatting sqref="D2:D9">
    <cfRule type="cellIs" dxfId="7670" priority="765" operator="between">
      <formula>43100</formula>
      <formula>43450</formula>
    </cfRule>
  </conditionalFormatting>
  <conditionalFormatting sqref="D2:D9">
    <cfRule type="cellIs" dxfId="7669" priority="763" operator="between">
      <formula>42917</formula>
      <formula>43470</formula>
    </cfRule>
  </conditionalFormatting>
  <conditionalFormatting sqref="E1:E1048576">
    <cfRule type="containsText" dxfId="7668" priority="762" operator="containsText" text="NeuMtgld">
      <formula>NOT(ISERROR(SEARCH("NeuMtgld",E1)))</formula>
    </cfRule>
  </conditionalFormatting>
  <conditionalFormatting sqref="E2:E13">
    <cfRule type="expression" dxfId="7667" priority="761">
      <formula>LEFT($B2,5)="NeuNr"</formula>
    </cfRule>
  </conditionalFormatting>
  <conditionalFormatting sqref="E2:E13">
    <cfRule type="expression" dxfId="7666" priority="760">
      <formula>$AA2&gt;="a*"</formula>
    </cfRule>
  </conditionalFormatting>
  <conditionalFormatting sqref="B2:B9">
    <cfRule type="expression" dxfId="7665" priority="755">
      <formula>LEFT($B2,5)="NeuNr"</formula>
    </cfRule>
  </conditionalFormatting>
  <conditionalFormatting sqref="D2:D9">
    <cfRule type="cellIs" dxfId="7664" priority="754" operator="between">
      <formula>43100</formula>
      <formula>43450</formula>
    </cfRule>
  </conditionalFormatting>
  <conditionalFormatting sqref="D2:D9">
    <cfRule type="cellIs" dxfId="7663" priority="752" operator="between">
      <formula>42917</formula>
      <formula>43470</formula>
    </cfRule>
  </conditionalFormatting>
  <conditionalFormatting sqref="E1:E1048576">
    <cfRule type="containsText" dxfId="7662" priority="751" operator="containsText" text="NeuMtgld">
      <formula>NOT(ISERROR(SEARCH("NeuMtgld",E1)))</formula>
    </cfRule>
  </conditionalFormatting>
  <conditionalFormatting sqref="E2:E13">
    <cfRule type="expression" dxfId="7661" priority="750">
      <formula>LEFT($B2,5)="NeuNr"</formula>
    </cfRule>
  </conditionalFormatting>
  <conditionalFormatting sqref="E2:E13">
    <cfRule type="expression" dxfId="7660" priority="749">
      <formula>$AA2&gt;="a*"</formula>
    </cfRule>
  </conditionalFormatting>
  <conditionalFormatting sqref="B2:B9">
    <cfRule type="expression" dxfId="7659" priority="744">
      <formula>LEFT($B2,5)="NeuNr"</formula>
    </cfRule>
  </conditionalFormatting>
  <conditionalFormatting sqref="D2:D9">
    <cfRule type="cellIs" dxfId="7658" priority="743" operator="between">
      <formula>43100</formula>
      <formula>43450</formula>
    </cfRule>
  </conditionalFormatting>
  <conditionalFormatting sqref="D2:D9">
    <cfRule type="cellIs" dxfId="7657" priority="741" operator="between">
      <formula>42917</formula>
      <formula>43470</formula>
    </cfRule>
  </conditionalFormatting>
  <conditionalFormatting sqref="E1:E1048576">
    <cfRule type="containsText" dxfId="7656" priority="740" operator="containsText" text="NeuMtgld">
      <formula>NOT(ISERROR(SEARCH("NeuMtgld",E1)))</formula>
    </cfRule>
  </conditionalFormatting>
  <conditionalFormatting sqref="E2:E13">
    <cfRule type="expression" dxfId="7655" priority="739">
      <formula>LEFT($B2,5)="NeuNr"</formula>
    </cfRule>
  </conditionalFormatting>
  <conditionalFormatting sqref="E2:E13">
    <cfRule type="expression" dxfId="7654" priority="738">
      <formula>$AA2&gt;="a*"</formula>
    </cfRule>
  </conditionalFormatting>
  <conditionalFormatting sqref="B2:B9">
    <cfRule type="expression" dxfId="7653" priority="733">
      <formula>LEFT($B2,5)="NeuNr"</formula>
    </cfRule>
  </conditionalFormatting>
  <conditionalFormatting sqref="D2:D9">
    <cfRule type="cellIs" dxfId="7652" priority="732" operator="between">
      <formula>43100</formula>
      <formula>43450</formula>
    </cfRule>
  </conditionalFormatting>
  <conditionalFormatting sqref="D2:D9">
    <cfRule type="cellIs" dxfId="7651" priority="730" operator="between">
      <formula>42917</formula>
      <formula>43470</formula>
    </cfRule>
  </conditionalFormatting>
  <conditionalFormatting sqref="E1:E1048576">
    <cfRule type="containsText" dxfId="7650" priority="729" operator="containsText" text="NeuMtgld">
      <formula>NOT(ISERROR(SEARCH("NeuMtgld",E1)))</formula>
    </cfRule>
  </conditionalFormatting>
  <conditionalFormatting sqref="E2:E13">
    <cfRule type="expression" dxfId="7649" priority="728">
      <formula>LEFT($B2,5)="NeuNr"</formula>
    </cfRule>
  </conditionalFormatting>
  <conditionalFormatting sqref="E2:E13">
    <cfRule type="expression" dxfId="7648" priority="727">
      <formula>$AA2&gt;="a*"</formula>
    </cfRule>
  </conditionalFormatting>
  <conditionalFormatting sqref="B2:B9">
    <cfRule type="expression" dxfId="7647" priority="722">
      <formula>LEFT($B2,5)="NeuNr"</formula>
    </cfRule>
  </conditionalFormatting>
  <conditionalFormatting sqref="D2:D9">
    <cfRule type="cellIs" dxfId="7646" priority="721" operator="between">
      <formula>43100</formula>
      <formula>43450</formula>
    </cfRule>
  </conditionalFormatting>
  <conditionalFormatting sqref="D2:D9">
    <cfRule type="cellIs" dxfId="7645" priority="719" operator="between">
      <formula>42917</formula>
      <formula>43470</formula>
    </cfRule>
  </conditionalFormatting>
  <conditionalFormatting sqref="E1:E1048576">
    <cfRule type="containsText" dxfId="7644" priority="718" operator="containsText" text="NeuMtgld">
      <formula>NOT(ISERROR(SEARCH("NeuMtgld",E1)))</formula>
    </cfRule>
  </conditionalFormatting>
  <conditionalFormatting sqref="E2:E13">
    <cfRule type="expression" dxfId="7643" priority="717">
      <formula>LEFT($B2,5)="NeuNr"</formula>
    </cfRule>
  </conditionalFormatting>
  <conditionalFormatting sqref="E2:E13">
    <cfRule type="expression" dxfId="7642" priority="716">
      <formula>$AA2&gt;="a*"</formula>
    </cfRule>
  </conditionalFormatting>
  <conditionalFormatting sqref="B2:B9">
    <cfRule type="expression" dxfId="7641" priority="711">
      <formula>LEFT($B2,5)="NeuNr"</formula>
    </cfRule>
  </conditionalFormatting>
  <conditionalFormatting sqref="D2:D9">
    <cfRule type="cellIs" dxfId="7640" priority="710" operator="between">
      <formula>43100</formula>
      <formula>43450</formula>
    </cfRule>
  </conditionalFormatting>
  <conditionalFormatting sqref="D2:D9">
    <cfRule type="cellIs" dxfId="7639" priority="708" operator="between">
      <formula>42917</formula>
      <formula>43470</formula>
    </cfRule>
  </conditionalFormatting>
  <conditionalFormatting sqref="E1:E1048576">
    <cfRule type="containsText" dxfId="7638" priority="707" operator="containsText" text="NeuMtgld">
      <formula>NOT(ISERROR(SEARCH("NeuMtgld",E1)))</formula>
    </cfRule>
  </conditionalFormatting>
  <conditionalFormatting sqref="E2:E13">
    <cfRule type="expression" dxfId="7637" priority="706">
      <formula>LEFT($B2,5)="NeuNr"</formula>
    </cfRule>
  </conditionalFormatting>
  <conditionalFormatting sqref="E2:E13">
    <cfRule type="expression" dxfId="7636" priority="705">
      <formula>$AA2&gt;="a*"</formula>
    </cfRule>
  </conditionalFormatting>
  <conditionalFormatting sqref="B2:B9">
    <cfRule type="expression" dxfId="7635" priority="700">
      <formula>LEFT($B2,5)="NeuNr"</formula>
    </cfRule>
  </conditionalFormatting>
  <conditionalFormatting sqref="D2:D9">
    <cfRule type="cellIs" dxfId="7634" priority="699" operator="between">
      <formula>43100</formula>
      <formula>43450</formula>
    </cfRule>
  </conditionalFormatting>
  <conditionalFormatting sqref="D2:D9">
    <cfRule type="cellIs" dxfId="7633" priority="697" operator="between">
      <formula>42917</formula>
      <formula>43470</formula>
    </cfRule>
  </conditionalFormatting>
  <conditionalFormatting sqref="E1:E1048576">
    <cfRule type="containsText" dxfId="7632" priority="696" operator="containsText" text="NeuMtgld">
      <formula>NOT(ISERROR(SEARCH("NeuMtgld",E1)))</formula>
    </cfRule>
  </conditionalFormatting>
  <conditionalFormatting sqref="E2:E13">
    <cfRule type="expression" dxfId="7631" priority="695">
      <formula>LEFT($B2,5)="NeuNr"</formula>
    </cfRule>
  </conditionalFormatting>
  <conditionalFormatting sqref="E2:E13">
    <cfRule type="expression" dxfId="7630" priority="694">
      <formula>$AA2&gt;="a*"</formula>
    </cfRule>
  </conditionalFormatting>
  <conditionalFormatting sqref="B2:B9">
    <cfRule type="expression" dxfId="7629" priority="689">
      <formula>LEFT($B2,5)="NeuNr"</formula>
    </cfRule>
  </conditionalFormatting>
  <conditionalFormatting sqref="D2:D9">
    <cfRule type="cellIs" dxfId="7628" priority="688" operator="between">
      <formula>43100</formula>
      <formula>43450</formula>
    </cfRule>
  </conditionalFormatting>
  <conditionalFormatting sqref="D2:D9">
    <cfRule type="cellIs" dxfId="7627" priority="686" operator="between">
      <formula>42917</formula>
      <formula>43470</formula>
    </cfRule>
  </conditionalFormatting>
  <conditionalFormatting sqref="E1:E1048576">
    <cfRule type="containsText" dxfId="7626" priority="685" operator="containsText" text="NeuMtgld">
      <formula>NOT(ISERROR(SEARCH("NeuMtgld",E1)))</formula>
    </cfRule>
  </conditionalFormatting>
  <conditionalFormatting sqref="E2:E13">
    <cfRule type="expression" dxfId="7625" priority="684">
      <formula>LEFT($B2,5)="NeuNr"</formula>
    </cfRule>
  </conditionalFormatting>
  <conditionalFormatting sqref="E2:E13">
    <cfRule type="expression" dxfId="7624" priority="683">
      <formula>$AA2&gt;="a*"</formula>
    </cfRule>
  </conditionalFormatting>
  <conditionalFormatting sqref="B2:B9">
    <cfRule type="expression" dxfId="7623" priority="678">
      <formula>LEFT($B2,5)="NeuNr"</formula>
    </cfRule>
  </conditionalFormatting>
  <conditionalFormatting sqref="D2:D9">
    <cfRule type="cellIs" dxfId="7622" priority="677" operator="between">
      <formula>43100</formula>
      <formula>43450</formula>
    </cfRule>
  </conditionalFormatting>
  <conditionalFormatting sqref="D2:D9">
    <cfRule type="cellIs" dxfId="7621" priority="675" operator="between">
      <formula>42917</formula>
      <formula>43470</formula>
    </cfRule>
  </conditionalFormatting>
  <conditionalFormatting sqref="E1:E1048576">
    <cfRule type="containsText" dxfId="7620" priority="674" operator="containsText" text="NeuMtgld">
      <formula>NOT(ISERROR(SEARCH("NeuMtgld",E1)))</formula>
    </cfRule>
  </conditionalFormatting>
  <conditionalFormatting sqref="E2:E13">
    <cfRule type="expression" dxfId="7619" priority="673">
      <formula>LEFT($B2,5)="NeuNr"</formula>
    </cfRule>
  </conditionalFormatting>
  <conditionalFormatting sqref="E2:E13">
    <cfRule type="expression" dxfId="7618" priority="672">
      <formula>$AA2&gt;="a*"</formula>
    </cfRule>
  </conditionalFormatting>
  <conditionalFormatting sqref="B2:B9">
    <cfRule type="expression" dxfId="7617" priority="667">
      <formula>LEFT($B2,5)="NeuNr"</formula>
    </cfRule>
  </conditionalFormatting>
  <conditionalFormatting sqref="D2:D9">
    <cfRule type="cellIs" dxfId="7616" priority="666" operator="between">
      <formula>43100</formula>
      <formula>43450</formula>
    </cfRule>
  </conditionalFormatting>
  <conditionalFormatting sqref="D2:D9">
    <cfRule type="cellIs" dxfId="7615" priority="664" operator="between">
      <formula>42917</formula>
      <formula>43470</formula>
    </cfRule>
  </conditionalFormatting>
  <conditionalFormatting sqref="E1:E1048576">
    <cfRule type="containsText" dxfId="7614" priority="663" operator="containsText" text="NeuMtgld">
      <formula>NOT(ISERROR(SEARCH("NeuMtgld",E1)))</formula>
    </cfRule>
  </conditionalFormatting>
  <conditionalFormatting sqref="E2:E13">
    <cfRule type="expression" dxfId="7613" priority="662">
      <formula>LEFT($B2,5)="NeuNr"</formula>
    </cfRule>
  </conditionalFormatting>
  <conditionalFormatting sqref="E2:E13">
    <cfRule type="expression" dxfId="7612" priority="661">
      <formula>$AA2&gt;="a*"</formula>
    </cfRule>
  </conditionalFormatting>
  <conditionalFormatting sqref="B2:B9">
    <cfRule type="expression" dxfId="7611" priority="656">
      <formula>LEFT($B2,5)="NeuNr"</formula>
    </cfRule>
  </conditionalFormatting>
  <conditionalFormatting sqref="D2:D9">
    <cfRule type="cellIs" dxfId="7610" priority="655" operator="between">
      <formula>43100</formula>
      <formula>43450</formula>
    </cfRule>
  </conditionalFormatting>
  <conditionalFormatting sqref="D2:D9">
    <cfRule type="cellIs" dxfId="7609" priority="653" operator="between">
      <formula>42917</formula>
      <formula>43470</formula>
    </cfRule>
  </conditionalFormatting>
  <conditionalFormatting sqref="E1:E1048576">
    <cfRule type="containsText" dxfId="7608" priority="652" operator="containsText" text="NeuMtgld">
      <formula>NOT(ISERROR(SEARCH("NeuMtgld",E1)))</formula>
    </cfRule>
  </conditionalFormatting>
  <conditionalFormatting sqref="E2:E13">
    <cfRule type="expression" dxfId="7607" priority="651">
      <formula>LEFT($B2,5)="NeuNr"</formula>
    </cfRule>
  </conditionalFormatting>
  <conditionalFormatting sqref="E2:E13">
    <cfRule type="expression" dxfId="7606" priority="650">
      <formula>$AA2&gt;="a*"</formula>
    </cfRule>
  </conditionalFormatting>
  <conditionalFormatting sqref="B2:B9">
    <cfRule type="expression" dxfId="7605" priority="645">
      <formula>LEFT($B2,5)="NeuNr"</formula>
    </cfRule>
  </conditionalFormatting>
  <conditionalFormatting sqref="D2:D9">
    <cfRule type="cellIs" dxfId="7604" priority="644" operator="between">
      <formula>43100</formula>
      <formula>43450</formula>
    </cfRule>
  </conditionalFormatting>
  <conditionalFormatting sqref="D2:D9">
    <cfRule type="cellIs" dxfId="7603" priority="642" operator="between">
      <formula>42917</formula>
      <formula>43470</formula>
    </cfRule>
  </conditionalFormatting>
  <conditionalFormatting sqref="E1:E1048576">
    <cfRule type="containsText" dxfId="7602" priority="641" operator="containsText" text="NeuMtgld">
      <formula>NOT(ISERROR(SEARCH("NeuMtgld",E1)))</formula>
    </cfRule>
  </conditionalFormatting>
  <conditionalFormatting sqref="E2:E13">
    <cfRule type="expression" dxfId="7601" priority="640">
      <formula>LEFT($B2,5)="NeuNr"</formula>
    </cfRule>
  </conditionalFormatting>
  <conditionalFormatting sqref="E2:E13">
    <cfRule type="expression" dxfId="7600" priority="639">
      <formula>$AA2&gt;="a*"</formula>
    </cfRule>
  </conditionalFormatting>
  <conditionalFormatting sqref="B2:B9">
    <cfRule type="expression" dxfId="7599" priority="634">
      <formula>LEFT($B2,5)="NeuNr"</formula>
    </cfRule>
  </conditionalFormatting>
  <conditionalFormatting sqref="D2:D9">
    <cfRule type="cellIs" dxfId="7598" priority="633" operator="between">
      <formula>43100</formula>
      <formula>43450</formula>
    </cfRule>
  </conditionalFormatting>
  <conditionalFormatting sqref="D2:D9">
    <cfRule type="cellIs" dxfId="7597" priority="631" operator="between">
      <formula>42917</formula>
      <formula>43470</formula>
    </cfRule>
  </conditionalFormatting>
  <conditionalFormatting sqref="E1:E1048576">
    <cfRule type="containsText" dxfId="7596" priority="630" operator="containsText" text="NeuMtgld">
      <formula>NOT(ISERROR(SEARCH("NeuMtgld",E1)))</formula>
    </cfRule>
  </conditionalFormatting>
  <conditionalFormatting sqref="E2:E13">
    <cfRule type="expression" dxfId="7595" priority="629">
      <formula>LEFT($B2,5)="NeuNr"</formula>
    </cfRule>
  </conditionalFormatting>
  <conditionalFormatting sqref="E2:E13">
    <cfRule type="expression" dxfId="7594" priority="628">
      <formula>$AA2&gt;="a*"</formula>
    </cfRule>
  </conditionalFormatting>
  <conditionalFormatting sqref="B2:B9">
    <cfRule type="expression" dxfId="7593" priority="623">
      <formula>LEFT($B2,5)="NeuNr"</formula>
    </cfRule>
  </conditionalFormatting>
  <conditionalFormatting sqref="D2:D9">
    <cfRule type="cellIs" dxfId="7592" priority="622" operator="between">
      <formula>43100</formula>
      <formula>43450</formula>
    </cfRule>
  </conditionalFormatting>
  <conditionalFormatting sqref="D2:D9">
    <cfRule type="cellIs" dxfId="7591" priority="620" operator="between">
      <formula>42917</formula>
      <formula>43470</formula>
    </cfRule>
  </conditionalFormatting>
  <conditionalFormatting sqref="E1:E1048576">
    <cfRule type="containsText" dxfId="7590" priority="619" operator="containsText" text="NeuMtgld">
      <formula>NOT(ISERROR(SEARCH("NeuMtgld",E1)))</formula>
    </cfRule>
  </conditionalFormatting>
  <conditionalFormatting sqref="E2:E13">
    <cfRule type="expression" dxfId="7589" priority="618">
      <formula>LEFT($B2,5)="NeuNr"</formula>
    </cfRule>
  </conditionalFormatting>
  <conditionalFormatting sqref="E2:E13">
    <cfRule type="expression" dxfId="7588" priority="617">
      <formula>$AA2&gt;="a*"</formula>
    </cfRule>
  </conditionalFormatting>
  <conditionalFormatting sqref="B2:B9">
    <cfRule type="expression" dxfId="7587" priority="612">
      <formula>LEFT($B2,5)="NeuNr"</formula>
    </cfRule>
  </conditionalFormatting>
  <conditionalFormatting sqref="D2:D9">
    <cfRule type="cellIs" dxfId="7586" priority="611" operator="between">
      <formula>43100</formula>
      <formula>43450</formula>
    </cfRule>
  </conditionalFormatting>
  <conditionalFormatting sqref="D2:D9">
    <cfRule type="cellIs" dxfId="7585" priority="609" operator="between">
      <formula>42917</formula>
      <formula>43470</formula>
    </cfRule>
  </conditionalFormatting>
  <conditionalFormatting sqref="E1:E1048576">
    <cfRule type="containsText" dxfId="7584" priority="608" operator="containsText" text="NeuMtgld">
      <formula>NOT(ISERROR(SEARCH("NeuMtgld",E1)))</formula>
    </cfRule>
  </conditionalFormatting>
  <conditionalFormatting sqref="E2:E13">
    <cfRule type="expression" dxfId="7583" priority="607">
      <formula>LEFT($B2,5)="NeuNr"</formula>
    </cfRule>
  </conditionalFormatting>
  <conditionalFormatting sqref="E2:E13">
    <cfRule type="expression" dxfId="7582" priority="606">
      <formula>$AA2&gt;="a*"</formula>
    </cfRule>
  </conditionalFormatting>
  <conditionalFormatting sqref="B2:B9">
    <cfRule type="expression" dxfId="7581" priority="601">
      <formula>LEFT($B2,5)="NeuNr"</formula>
    </cfRule>
  </conditionalFormatting>
  <conditionalFormatting sqref="D2:D9">
    <cfRule type="cellIs" dxfId="7580" priority="600" operator="between">
      <formula>43100</formula>
      <formula>43450</formula>
    </cfRule>
  </conditionalFormatting>
  <conditionalFormatting sqref="D2:D9">
    <cfRule type="cellIs" dxfId="7579" priority="598" operator="between">
      <formula>42917</formula>
      <formula>43470</formula>
    </cfRule>
  </conditionalFormatting>
  <conditionalFormatting sqref="E1:E1048576">
    <cfRule type="containsText" dxfId="7578" priority="597" operator="containsText" text="NeuMtgld">
      <formula>NOT(ISERROR(SEARCH("NeuMtgld",E1)))</formula>
    </cfRule>
  </conditionalFormatting>
  <conditionalFormatting sqref="E2:E13">
    <cfRule type="expression" dxfId="7577" priority="596">
      <formula>LEFT($B2,5)="NeuNr"</formula>
    </cfRule>
  </conditionalFormatting>
  <conditionalFormatting sqref="E2:E13">
    <cfRule type="expression" dxfId="7576" priority="595">
      <formula>$AA2&gt;="a*"</formula>
    </cfRule>
  </conditionalFormatting>
  <conditionalFormatting sqref="B2:B9">
    <cfRule type="expression" dxfId="7575" priority="590">
      <formula>LEFT($B2,5)="NeuNr"</formula>
    </cfRule>
  </conditionalFormatting>
  <conditionalFormatting sqref="D2:D9">
    <cfRule type="cellIs" dxfId="7574" priority="589" operator="between">
      <formula>43100</formula>
      <formula>43450</formula>
    </cfRule>
  </conditionalFormatting>
  <conditionalFormatting sqref="D2:D9">
    <cfRule type="cellIs" dxfId="7573" priority="587" operator="between">
      <formula>42917</formula>
      <formula>43470</formula>
    </cfRule>
  </conditionalFormatting>
  <conditionalFormatting sqref="E1:E1048576">
    <cfRule type="containsText" dxfId="7572" priority="586" operator="containsText" text="NeuMtgld">
      <formula>NOT(ISERROR(SEARCH("NeuMtgld",E1)))</formula>
    </cfRule>
  </conditionalFormatting>
  <conditionalFormatting sqref="E2:E13">
    <cfRule type="expression" dxfId="7571" priority="585">
      <formula>LEFT($B2,5)="NeuNr"</formula>
    </cfRule>
  </conditionalFormatting>
  <conditionalFormatting sqref="E2:E13">
    <cfRule type="expression" dxfId="7570" priority="584">
      <formula>$AA2&gt;="a*"</formula>
    </cfRule>
  </conditionalFormatting>
  <conditionalFormatting sqref="B2:B9">
    <cfRule type="expression" dxfId="7569" priority="579">
      <formula>LEFT($B2,5)="NeuNr"</formula>
    </cfRule>
  </conditionalFormatting>
  <conditionalFormatting sqref="D2:D9">
    <cfRule type="cellIs" dxfId="7568" priority="578" operator="between">
      <formula>43100</formula>
      <formula>43450</formula>
    </cfRule>
  </conditionalFormatting>
  <conditionalFormatting sqref="D2:D9">
    <cfRule type="cellIs" dxfId="7567" priority="576" operator="between">
      <formula>42917</formula>
      <formula>43470</formula>
    </cfRule>
  </conditionalFormatting>
  <conditionalFormatting sqref="E1:E1048576">
    <cfRule type="containsText" dxfId="7566" priority="575" operator="containsText" text="NeuMtgld">
      <formula>NOT(ISERROR(SEARCH("NeuMtgld",E1)))</formula>
    </cfRule>
  </conditionalFormatting>
  <conditionalFormatting sqref="E2:E13">
    <cfRule type="expression" dxfId="7565" priority="574">
      <formula>LEFT($B2,5)="NeuNr"</formula>
    </cfRule>
  </conditionalFormatting>
  <conditionalFormatting sqref="E2:E13">
    <cfRule type="expression" dxfId="7564" priority="573">
      <formula>$AA2&gt;="a*"</formula>
    </cfRule>
  </conditionalFormatting>
  <conditionalFormatting sqref="B2:B9">
    <cfRule type="expression" dxfId="7563" priority="568">
      <formula>LEFT($B2,5)="NeuNr"</formula>
    </cfRule>
  </conditionalFormatting>
  <conditionalFormatting sqref="D2:D9">
    <cfRule type="cellIs" dxfId="7562" priority="567" operator="between">
      <formula>43100</formula>
      <formula>43450</formula>
    </cfRule>
  </conditionalFormatting>
  <conditionalFormatting sqref="D2:D9">
    <cfRule type="cellIs" dxfId="7561" priority="565" operator="between">
      <formula>42917</formula>
      <formula>43470</formula>
    </cfRule>
  </conditionalFormatting>
  <conditionalFormatting sqref="E1:E1048576">
    <cfRule type="containsText" dxfId="7560" priority="564" operator="containsText" text="NeuMtgld">
      <formula>NOT(ISERROR(SEARCH("NeuMtgld",E1)))</formula>
    </cfRule>
  </conditionalFormatting>
  <conditionalFormatting sqref="E2:E13">
    <cfRule type="expression" dxfId="7559" priority="563">
      <formula>LEFT($B2,5)="NeuNr"</formula>
    </cfRule>
  </conditionalFormatting>
  <conditionalFormatting sqref="E2:E13">
    <cfRule type="expression" dxfId="7558" priority="562">
      <formula>$AA2&gt;="a*"</formula>
    </cfRule>
  </conditionalFormatting>
  <conditionalFormatting sqref="B2:B9">
    <cfRule type="expression" dxfId="7557" priority="557">
      <formula>LEFT($B2,5)="NeuNr"</formula>
    </cfRule>
  </conditionalFormatting>
  <conditionalFormatting sqref="D2:D9">
    <cfRule type="cellIs" dxfId="7556" priority="556" operator="between">
      <formula>43100</formula>
      <formula>43450</formula>
    </cfRule>
  </conditionalFormatting>
  <conditionalFormatting sqref="D2:D9">
    <cfRule type="cellIs" dxfId="7555" priority="554" operator="between">
      <formula>42917</formula>
      <formula>43470</formula>
    </cfRule>
  </conditionalFormatting>
  <conditionalFormatting sqref="E1:E1048576">
    <cfRule type="containsText" dxfId="7554" priority="553" operator="containsText" text="NeuMtgld">
      <formula>NOT(ISERROR(SEARCH("NeuMtgld",E1)))</formula>
    </cfRule>
  </conditionalFormatting>
  <conditionalFormatting sqref="E2:E13">
    <cfRule type="expression" dxfId="7553" priority="552">
      <formula>LEFT($B2,5)="NeuNr"</formula>
    </cfRule>
  </conditionalFormatting>
  <conditionalFormatting sqref="E2:E13">
    <cfRule type="expression" dxfId="7552" priority="551">
      <formula>$AA2&gt;="a*"</formula>
    </cfRule>
  </conditionalFormatting>
  <conditionalFormatting sqref="B2:B9">
    <cfRule type="expression" dxfId="7551" priority="546">
      <formula>LEFT($B2,5)="NeuNr"</formula>
    </cfRule>
  </conditionalFormatting>
  <conditionalFormatting sqref="D2:D9">
    <cfRule type="cellIs" dxfId="7550" priority="545" operator="between">
      <formula>43100</formula>
      <formula>43450</formula>
    </cfRule>
  </conditionalFormatting>
  <conditionalFormatting sqref="D2:D9">
    <cfRule type="cellIs" dxfId="7549" priority="543" operator="between">
      <formula>42917</formula>
      <formula>43470</formula>
    </cfRule>
  </conditionalFormatting>
  <conditionalFormatting sqref="E1:E1048576">
    <cfRule type="containsText" dxfId="7548" priority="542" operator="containsText" text="NeuMtgld">
      <formula>NOT(ISERROR(SEARCH("NeuMtgld",E1)))</formula>
    </cfRule>
  </conditionalFormatting>
  <conditionalFormatting sqref="E2:E13">
    <cfRule type="expression" dxfId="7547" priority="541">
      <formula>LEFT($B2,5)="NeuNr"</formula>
    </cfRule>
  </conditionalFormatting>
  <conditionalFormatting sqref="E2:E13">
    <cfRule type="expression" dxfId="7546" priority="540">
      <formula>$AA2&gt;="a*"</formula>
    </cfRule>
  </conditionalFormatting>
  <conditionalFormatting sqref="B2:B9">
    <cfRule type="expression" dxfId="7545" priority="535">
      <formula>LEFT($B2,5)="NeuNr"</formula>
    </cfRule>
  </conditionalFormatting>
  <conditionalFormatting sqref="D2:D9">
    <cfRule type="cellIs" dxfId="7544" priority="534" operator="between">
      <formula>43100</formula>
      <formula>43450</formula>
    </cfRule>
  </conditionalFormatting>
  <conditionalFormatting sqref="D2:D9">
    <cfRule type="cellIs" dxfId="7543" priority="532" operator="between">
      <formula>42917</formula>
      <formula>43470</formula>
    </cfRule>
  </conditionalFormatting>
  <conditionalFormatting sqref="E1:E1048576">
    <cfRule type="containsText" dxfId="7542" priority="531" operator="containsText" text="NeuMtgld">
      <formula>NOT(ISERROR(SEARCH("NeuMtgld",E1)))</formula>
    </cfRule>
  </conditionalFormatting>
  <conditionalFormatting sqref="E2:E13">
    <cfRule type="expression" dxfId="7541" priority="530">
      <formula>LEFT($B2,5)="NeuNr"</formula>
    </cfRule>
  </conditionalFormatting>
  <conditionalFormatting sqref="E2:E13">
    <cfRule type="expression" dxfId="7540" priority="529">
      <formula>$AA2&gt;="a*"</formula>
    </cfRule>
  </conditionalFormatting>
  <conditionalFormatting sqref="B2:B9">
    <cfRule type="expression" dxfId="7539" priority="524">
      <formula>LEFT($B2,5)="NeuNr"</formula>
    </cfRule>
  </conditionalFormatting>
  <conditionalFormatting sqref="D2:D9">
    <cfRule type="cellIs" dxfId="7538" priority="523" operator="between">
      <formula>43100</formula>
      <formula>43450</formula>
    </cfRule>
  </conditionalFormatting>
  <conditionalFormatting sqref="D2:D9">
    <cfRule type="cellIs" dxfId="7537" priority="521" operator="between">
      <formula>42917</formula>
      <formula>43470</formula>
    </cfRule>
  </conditionalFormatting>
  <conditionalFormatting sqref="E1:E1048576">
    <cfRule type="containsText" dxfId="7536" priority="520" operator="containsText" text="NeuMtgld">
      <formula>NOT(ISERROR(SEARCH("NeuMtgld",E1)))</formula>
    </cfRule>
  </conditionalFormatting>
  <conditionalFormatting sqref="E2:E13">
    <cfRule type="expression" dxfId="7535" priority="519">
      <formula>LEFT($B2,5)="NeuNr"</formula>
    </cfRule>
  </conditionalFormatting>
  <conditionalFormatting sqref="E2:E13">
    <cfRule type="expression" dxfId="7534" priority="518">
      <formula>$AA2&gt;="a*"</formula>
    </cfRule>
  </conditionalFormatting>
  <conditionalFormatting sqref="B2:B9">
    <cfRule type="expression" dxfId="7533" priority="513">
      <formula>LEFT($B2,5)="NeuNr"</formula>
    </cfRule>
  </conditionalFormatting>
  <conditionalFormatting sqref="D2:D9">
    <cfRule type="cellIs" dxfId="7532" priority="512" operator="between">
      <formula>43100</formula>
      <formula>43450</formula>
    </cfRule>
  </conditionalFormatting>
  <conditionalFormatting sqref="D2:D9">
    <cfRule type="cellIs" dxfId="7531" priority="510" operator="between">
      <formula>42917</formula>
      <formula>43470</formula>
    </cfRule>
  </conditionalFormatting>
  <conditionalFormatting sqref="E1:E1048576">
    <cfRule type="containsText" dxfId="7530" priority="509" operator="containsText" text="NeuMtgld">
      <formula>NOT(ISERROR(SEARCH("NeuMtgld",E1)))</formula>
    </cfRule>
  </conditionalFormatting>
  <conditionalFormatting sqref="E2:E13">
    <cfRule type="expression" dxfId="7529" priority="508">
      <formula>LEFT($B2,5)="NeuNr"</formula>
    </cfRule>
  </conditionalFormatting>
  <conditionalFormatting sqref="E2:E13">
    <cfRule type="expression" dxfId="7528" priority="507">
      <formula>$AA2&gt;="a*"</formula>
    </cfRule>
  </conditionalFormatting>
  <conditionalFormatting sqref="B2:B9">
    <cfRule type="expression" dxfId="7527" priority="502">
      <formula>LEFT($B2,5)="NeuNr"</formula>
    </cfRule>
  </conditionalFormatting>
  <conditionalFormatting sqref="D2:D9">
    <cfRule type="cellIs" dxfId="7526" priority="501" operator="between">
      <formula>43100</formula>
      <formula>43450</formula>
    </cfRule>
  </conditionalFormatting>
  <conditionalFormatting sqref="D2:D9">
    <cfRule type="cellIs" dxfId="7525" priority="499" operator="between">
      <formula>42917</formula>
      <formula>43470</formula>
    </cfRule>
  </conditionalFormatting>
  <conditionalFormatting sqref="E1:E1048576">
    <cfRule type="containsText" dxfId="7524" priority="498" operator="containsText" text="NeuMtgld">
      <formula>NOT(ISERROR(SEARCH("NeuMtgld",E1)))</formula>
    </cfRule>
  </conditionalFormatting>
  <conditionalFormatting sqref="E2:E13">
    <cfRule type="expression" dxfId="7523" priority="497">
      <formula>LEFT($B2,5)="NeuNr"</formula>
    </cfRule>
  </conditionalFormatting>
  <conditionalFormatting sqref="E2:E13">
    <cfRule type="expression" dxfId="7522" priority="496">
      <formula>$AA2&gt;="a*"</formula>
    </cfRule>
  </conditionalFormatting>
  <conditionalFormatting sqref="B2:B9">
    <cfRule type="expression" dxfId="7521" priority="491">
      <formula>LEFT($B2,5)="NeuNr"</formula>
    </cfRule>
  </conditionalFormatting>
  <conditionalFormatting sqref="D2:D9">
    <cfRule type="cellIs" dxfId="7520" priority="490" operator="between">
      <formula>43100</formula>
      <formula>43450</formula>
    </cfRule>
  </conditionalFormatting>
  <conditionalFormatting sqref="D2:D9">
    <cfRule type="cellIs" dxfId="7519" priority="488" operator="between">
      <formula>42917</formula>
      <formula>43470</formula>
    </cfRule>
  </conditionalFormatting>
  <conditionalFormatting sqref="E1:E1048576">
    <cfRule type="containsText" dxfId="7518" priority="487" operator="containsText" text="NeuMtgld">
      <formula>NOT(ISERROR(SEARCH("NeuMtgld",E1)))</formula>
    </cfRule>
  </conditionalFormatting>
  <conditionalFormatting sqref="E2:E13">
    <cfRule type="expression" dxfId="7517" priority="486">
      <formula>LEFT($B2,5)="NeuNr"</formula>
    </cfRule>
  </conditionalFormatting>
  <conditionalFormatting sqref="E2:E13">
    <cfRule type="expression" dxfId="7516" priority="485">
      <formula>$AA2&gt;="a*"</formula>
    </cfRule>
  </conditionalFormatting>
  <conditionalFormatting sqref="B2:B9">
    <cfRule type="expression" dxfId="7515" priority="480">
      <formula>LEFT($B2,5)="NeuNr"</formula>
    </cfRule>
  </conditionalFormatting>
  <conditionalFormatting sqref="D2:D9">
    <cfRule type="cellIs" dxfId="7514" priority="479" operator="between">
      <formula>43100</formula>
      <formula>43450</formula>
    </cfRule>
  </conditionalFormatting>
  <conditionalFormatting sqref="D2:D9">
    <cfRule type="cellIs" dxfId="7513" priority="477" operator="between">
      <formula>42917</formula>
      <formula>43470</formula>
    </cfRule>
  </conditionalFormatting>
  <conditionalFormatting sqref="E1:E1048576">
    <cfRule type="containsText" dxfId="7512" priority="476" operator="containsText" text="NeuMtgld">
      <formula>NOT(ISERROR(SEARCH("NeuMtgld",E1)))</formula>
    </cfRule>
  </conditionalFormatting>
  <conditionalFormatting sqref="E2:E13">
    <cfRule type="expression" dxfId="7511" priority="475">
      <formula>LEFT($B2,5)="NeuNr"</formula>
    </cfRule>
  </conditionalFormatting>
  <conditionalFormatting sqref="E2:E13">
    <cfRule type="expression" dxfId="7510" priority="474">
      <formula>$AA2&gt;="a*"</formula>
    </cfRule>
  </conditionalFormatting>
  <conditionalFormatting sqref="B2:B9">
    <cfRule type="expression" dxfId="7509" priority="469">
      <formula>LEFT($B2,5)="NeuNr"</formula>
    </cfRule>
  </conditionalFormatting>
  <conditionalFormatting sqref="D2:D9">
    <cfRule type="cellIs" dxfId="7508" priority="468" operator="between">
      <formula>43100</formula>
      <formula>43450</formula>
    </cfRule>
  </conditionalFormatting>
  <conditionalFormatting sqref="D2:D9">
    <cfRule type="cellIs" dxfId="7507" priority="466" operator="between">
      <formula>42917</formula>
      <formula>43470</formula>
    </cfRule>
  </conditionalFormatting>
  <conditionalFormatting sqref="E1:E1048576">
    <cfRule type="containsText" dxfId="7506" priority="465" operator="containsText" text="NeuMtgld">
      <formula>NOT(ISERROR(SEARCH("NeuMtgld",E1)))</formula>
    </cfRule>
  </conditionalFormatting>
  <conditionalFormatting sqref="E2:E13">
    <cfRule type="expression" dxfId="7505" priority="464">
      <formula>LEFT($B2,5)="NeuNr"</formula>
    </cfRule>
  </conditionalFormatting>
  <conditionalFormatting sqref="E2:E13">
    <cfRule type="expression" dxfId="7504" priority="463">
      <formula>$AA2&gt;="a*"</formula>
    </cfRule>
  </conditionalFormatting>
  <conditionalFormatting sqref="B2:B9">
    <cfRule type="expression" dxfId="7503" priority="458">
      <formula>LEFT($B2,5)="NeuNr"</formula>
    </cfRule>
  </conditionalFormatting>
  <conditionalFormatting sqref="D2:D9">
    <cfRule type="cellIs" dxfId="7502" priority="457" operator="between">
      <formula>43100</formula>
      <formula>43450</formula>
    </cfRule>
  </conditionalFormatting>
  <conditionalFormatting sqref="D2:D9">
    <cfRule type="cellIs" dxfId="7501" priority="455" operator="between">
      <formula>42917</formula>
      <formula>43470</formula>
    </cfRule>
  </conditionalFormatting>
  <conditionalFormatting sqref="E1:E1048576">
    <cfRule type="containsText" dxfId="7500" priority="454" operator="containsText" text="NeuMtgld">
      <formula>NOT(ISERROR(SEARCH("NeuMtgld",E1)))</formula>
    </cfRule>
  </conditionalFormatting>
  <conditionalFormatting sqref="E2:E13">
    <cfRule type="expression" dxfId="7499" priority="453">
      <formula>LEFT($B2,5)="NeuNr"</formula>
    </cfRule>
  </conditionalFormatting>
  <conditionalFormatting sqref="E2:E13">
    <cfRule type="expression" dxfId="7498" priority="452">
      <formula>$AA2&gt;="a*"</formula>
    </cfRule>
  </conditionalFormatting>
  <conditionalFormatting sqref="B2:B9">
    <cfRule type="expression" dxfId="7497" priority="447">
      <formula>LEFT($B2,5)="NeuNr"</formula>
    </cfRule>
  </conditionalFormatting>
  <conditionalFormatting sqref="D2:D9">
    <cfRule type="cellIs" dxfId="7496" priority="446" operator="between">
      <formula>43100</formula>
      <formula>43450</formula>
    </cfRule>
  </conditionalFormatting>
  <conditionalFormatting sqref="D2:D9">
    <cfRule type="cellIs" dxfId="7495" priority="444" operator="between">
      <formula>42917</formula>
      <formula>43470</formula>
    </cfRule>
  </conditionalFormatting>
  <conditionalFormatting sqref="E1:E1048576">
    <cfRule type="containsText" dxfId="7494" priority="443" operator="containsText" text="NeuMtgld">
      <formula>NOT(ISERROR(SEARCH("NeuMtgld",E1)))</formula>
    </cfRule>
  </conditionalFormatting>
  <conditionalFormatting sqref="E2:E13">
    <cfRule type="expression" dxfId="7493" priority="442">
      <formula>LEFT($B2,5)="NeuNr"</formula>
    </cfRule>
  </conditionalFormatting>
  <conditionalFormatting sqref="E2:E13">
    <cfRule type="expression" dxfId="7492" priority="441">
      <formula>$AA2&gt;="a*"</formula>
    </cfRule>
  </conditionalFormatting>
  <conditionalFormatting sqref="B2:B9">
    <cfRule type="expression" dxfId="7491" priority="436">
      <formula>LEFT($B2,5)="NeuNr"</formula>
    </cfRule>
  </conditionalFormatting>
  <conditionalFormatting sqref="D2:D9">
    <cfRule type="cellIs" dxfId="7490" priority="435" operator="between">
      <formula>43100</formula>
      <formula>43450</formula>
    </cfRule>
  </conditionalFormatting>
  <conditionalFormatting sqref="D2:D9">
    <cfRule type="cellIs" dxfId="7489" priority="433" operator="between">
      <formula>42917</formula>
      <formula>43470</formula>
    </cfRule>
  </conditionalFormatting>
  <conditionalFormatting sqref="E1:E1048576">
    <cfRule type="containsText" dxfId="7488" priority="432" operator="containsText" text="NeuMtgld">
      <formula>NOT(ISERROR(SEARCH("NeuMtgld",E1)))</formula>
    </cfRule>
  </conditionalFormatting>
  <conditionalFormatting sqref="E2:E13">
    <cfRule type="expression" dxfId="7487" priority="431">
      <formula>LEFT($B2,5)="NeuNr"</formula>
    </cfRule>
  </conditionalFormatting>
  <conditionalFormatting sqref="E2:E13">
    <cfRule type="expression" dxfId="7486" priority="430">
      <formula>$AA2&gt;="a*"</formula>
    </cfRule>
  </conditionalFormatting>
  <conditionalFormatting sqref="B2:B9">
    <cfRule type="expression" dxfId="7485" priority="425">
      <formula>LEFT($B2,5)="NeuNr"</formula>
    </cfRule>
  </conditionalFormatting>
  <conditionalFormatting sqref="D2:D9">
    <cfRule type="cellIs" dxfId="7484" priority="424" operator="between">
      <formula>43100</formula>
      <formula>43450</formula>
    </cfRule>
  </conditionalFormatting>
  <conditionalFormatting sqref="D2:D9">
    <cfRule type="cellIs" dxfId="7483" priority="422" operator="between">
      <formula>42917</formula>
      <formula>43470</formula>
    </cfRule>
  </conditionalFormatting>
  <conditionalFormatting sqref="E1:E1048576">
    <cfRule type="containsText" dxfId="7482" priority="421" operator="containsText" text="NeuMtgld">
      <formula>NOT(ISERROR(SEARCH("NeuMtgld",E1)))</formula>
    </cfRule>
  </conditionalFormatting>
  <conditionalFormatting sqref="E2:E13">
    <cfRule type="expression" dxfId="7481" priority="420">
      <formula>LEFT($B2,5)="NeuNr"</formula>
    </cfRule>
  </conditionalFormatting>
  <conditionalFormatting sqref="E2:E13">
    <cfRule type="expression" dxfId="7480" priority="419">
      <formula>$AA2&gt;="a*"</formula>
    </cfRule>
  </conditionalFormatting>
  <conditionalFormatting sqref="B2:B9">
    <cfRule type="expression" dxfId="7479" priority="414">
      <formula>LEFT($B2,5)="NeuNr"</formula>
    </cfRule>
  </conditionalFormatting>
  <conditionalFormatting sqref="D2:D9">
    <cfRule type="cellIs" dxfId="7478" priority="413" operator="between">
      <formula>43100</formula>
      <formula>43450</formula>
    </cfRule>
  </conditionalFormatting>
  <conditionalFormatting sqref="D2:D9">
    <cfRule type="cellIs" dxfId="7477" priority="411" operator="between">
      <formula>42917</formula>
      <formula>43470</formula>
    </cfRule>
  </conditionalFormatting>
  <conditionalFormatting sqref="E1:E1048576">
    <cfRule type="containsText" dxfId="7476" priority="410" operator="containsText" text="NeuMtgld">
      <formula>NOT(ISERROR(SEARCH("NeuMtgld",E1)))</formula>
    </cfRule>
  </conditionalFormatting>
  <conditionalFormatting sqref="E2:E13">
    <cfRule type="expression" dxfId="7475" priority="409">
      <formula>LEFT($B2,5)="NeuNr"</formula>
    </cfRule>
  </conditionalFormatting>
  <conditionalFormatting sqref="E2:E13">
    <cfRule type="expression" dxfId="7474" priority="408">
      <formula>$AA2&gt;="a*"</formula>
    </cfRule>
  </conditionalFormatting>
  <conditionalFormatting sqref="B2:B9">
    <cfRule type="expression" dxfId="7473" priority="403">
      <formula>LEFT($B2,5)="NeuNr"</formula>
    </cfRule>
  </conditionalFormatting>
  <conditionalFormatting sqref="D2:D9">
    <cfRule type="cellIs" dxfId="7472" priority="402" operator="between">
      <formula>43100</formula>
      <formula>43450</formula>
    </cfRule>
  </conditionalFormatting>
  <conditionalFormatting sqref="D2:D9">
    <cfRule type="cellIs" dxfId="7471" priority="400" operator="between">
      <formula>42917</formula>
      <formula>43470</formula>
    </cfRule>
  </conditionalFormatting>
  <conditionalFormatting sqref="E1:E1048576">
    <cfRule type="containsText" dxfId="7470" priority="399" operator="containsText" text="NeuMtgld">
      <formula>NOT(ISERROR(SEARCH("NeuMtgld",E1)))</formula>
    </cfRule>
  </conditionalFormatting>
  <conditionalFormatting sqref="E2:E13">
    <cfRule type="expression" dxfId="7469" priority="398">
      <formula>LEFT($B2,5)="NeuNr"</formula>
    </cfRule>
  </conditionalFormatting>
  <conditionalFormatting sqref="E2:E13">
    <cfRule type="expression" dxfId="7468" priority="397">
      <formula>$AA2&gt;="a*"</formula>
    </cfRule>
  </conditionalFormatting>
  <conditionalFormatting sqref="B2:B9">
    <cfRule type="expression" dxfId="7467" priority="392">
      <formula>LEFT($B2,5)="NeuNr"</formula>
    </cfRule>
  </conditionalFormatting>
  <conditionalFormatting sqref="D2:D9">
    <cfRule type="cellIs" dxfId="7466" priority="391" operator="between">
      <formula>43100</formula>
      <formula>43450</formula>
    </cfRule>
  </conditionalFormatting>
  <conditionalFormatting sqref="D2:D9">
    <cfRule type="cellIs" dxfId="7465" priority="389" operator="between">
      <formula>42917</formula>
      <formula>43470</formula>
    </cfRule>
  </conditionalFormatting>
  <conditionalFormatting sqref="E1:E1048576">
    <cfRule type="containsText" dxfId="7464" priority="388" operator="containsText" text="NeuMtgld">
      <formula>NOT(ISERROR(SEARCH("NeuMtgld",E1)))</formula>
    </cfRule>
  </conditionalFormatting>
  <conditionalFormatting sqref="E2:E13">
    <cfRule type="expression" dxfId="7463" priority="387">
      <formula>LEFT($B2,5)="NeuNr"</formula>
    </cfRule>
  </conditionalFormatting>
  <conditionalFormatting sqref="E2:E13">
    <cfRule type="expression" dxfId="7462" priority="386">
      <formula>$AA2&gt;="a*"</formula>
    </cfRule>
  </conditionalFormatting>
  <conditionalFormatting sqref="B2:B9">
    <cfRule type="expression" dxfId="7461" priority="381">
      <formula>LEFT($B2,5)="NeuNr"</formula>
    </cfRule>
  </conditionalFormatting>
  <conditionalFormatting sqref="D2:D9">
    <cfRule type="cellIs" dxfId="7460" priority="380" operator="between">
      <formula>43100</formula>
      <formula>43450</formula>
    </cfRule>
  </conditionalFormatting>
  <conditionalFormatting sqref="D2:D9">
    <cfRule type="cellIs" dxfId="7459" priority="378" operator="between">
      <formula>42917</formula>
      <formula>43470</formula>
    </cfRule>
  </conditionalFormatting>
  <conditionalFormatting sqref="E1:E1048576">
    <cfRule type="containsText" dxfId="7458" priority="377" operator="containsText" text="NeuMtgld">
      <formula>NOT(ISERROR(SEARCH("NeuMtgld",E1)))</formula>
    </cfRule>
  </conditionalFormatting>
  <conditionalFormatting sqref="E2:E13">
    <cfRule type="expression" dxfId="7457" priority="376">
      <formula>LEFT($B2,5)="NeuNr"</formula>
    </cfRule>
  </conditionalFormatting>
  <conditionalFormatting sqref="E2:E13">
    <cfRule type="expression" dxfId="7456" priority="375">
      <formula>$AA2&gt;="a*"</formula>
    </cfRule>
  </conditionalFormatting>
  <conditionalFormatting sqref="B2:B9">
    <cfRule type="expression" dxfId="7455" priority="370">
      <formula>LEFT($B2,5)="NeuNr"</formula>
    </cfRule>
  </conditionalFormatting>
  <conditionalFormatting sqref="D2:D9">
    <cfRule type="cellIs" dxfId="7454" priority="369" operator="between">
      <formula>43100</formula>
      <formula>43450</formula>
    </cfRule>
  </conditionalFormatting>
  <conditionalFormatting sqref="D2:D9">
    <cfRule type="cellIs" dxfId="7453" priority="367" operator="between">
      <formula>42917</formula>
      <formula>43470</formula>
    </cfRule>
  </conditionalFormatting>
  <conditionalFormatting sqref="E1:E1048576">
    <cfRule type="containsText" dxfId="7452" priority="366" operator="containsText" text="NeuMtgld">
      <formula>NOT(ISERROR(SEARCH("NeuMtgld",E1)))</formula>
    </cfRule>
  </conditionalFormatting>
  <conditionalFormatting sqref="E2:E13">
    <cfRule type="expression" dxfId="7451" priority="365">
      <formula>LEFT($B2,5)="NeuNr"</formula>
    </cfRule>
  </conditionalFormatting>
  <conditionalFormatting sqref="E2:E13">
    <cfRule type="expression" dxfId="7450" priority="364">
      <formula>$AA2&gt;="a*"</formula>
    </cfRule>
  </conditionalFormatting>
  <conditionalFormatting sqref="B2:B9">
    <cfRule type="expression" dxfId="7449" priority="359">
      <formula>LEFT($B2,5)="NeuNr"</formula>
    </cfRule>
  </conditionalFormatting>
  <conditionalFormatting sqref="D2:D9">
    <cfRule type="cellIs" dxfId="7448" priority="358" operator="between">
      <formula>43100</formula>
      <formula>43450</formula>
    </cfRule>
  </conditionalFormatting>
  <conditionalFormatting sqref="D2:D9">
    <cfRule type="cellIs" dxfId="7447" priority="356" operator="between">
      <formula>42917</formula>
      <formula>43470</formula>
    </cfRule>
  </conditionalFormatting>
  <conditionalFormatting sqref="E1:E1048576">
    <cfRule type="containsText" dxfId="7446" priority="355" operator="containsText" text="NeuMtgld">
      <formula>NOT(ISERROR(SEARCH("NeuMtgld",E1)))</formula>
    </cfRule>
  </conditionalFormatting>
  <conditionalFormatting sqref="E2:E13">
    <cfRule type="expression" dxfId="7445" priority="354">
      <formula>LEFT($B2,5)="NeuNr"</formula>
    </cfRule>
  </conditionalFormatting>
  <conditionalFormatting sqref="E2:E13">
    <cfRule type="expression" dxfId="7444" priority="353">
      <formula>$AA2&gt;="a*"</formula>
    </cfRule>
  </conditionalFormatting>
  <conditionalFormatting sqref="B2:B9">
    <cfRule type="expression" dxfId="7443" priority="348">
      <formula>LEFT($B2,5)="NeuNr"</formula>
    </cfRule>
  </conditionalFormatting>
  <conditionalFormatting sqref="D2:D9">
    <cfRule type="cellIs" dxfId="7442" priority="347" operator="between">
      <formula>43100</formula>
      <formula>43450</formula>
    </cfRule>
  </conditionalFormatting>
  <conditionalFormatting sqref="D2:D9">
    <cfRule type="cellIs" dxfId="7441" priority="345" operator="between">
      <formula>42917</formula>
      <formula>43470</formula>
    </cfRule>
  </conditionalFormatting>
  <conditionalFormatting sqref="E1:E1048576">
    <cfRule type="containsText" dxfId="7440" priority="344" operator="containsText" text="NeuMtgld">
      <formula>NOT(ISERROR(SEARCH("NeuMtgld",E1)))</formula>
    </cfRule>
  </conditionalFormatting>
  <conditionalFormatting sqref="E2:E13">
    <cfRule type="expression" dxfId="7439" priority="343">
      <formula>LEFT($B2,5)="NeuNr"</formula>
    </cfRule>
  </conditionalFormatting>
  <conditionalFormatting sqref="E2:E13">
    <cfRule type="expression" dxfId="7438" priority="342">
      <formula>$AA2&gt;="a*"</formula>
    </cfRule>
  </conditionalFormatting>
  <conditionalFormatting sqref="B2:B9">
    <cfRule type="expression" dxfId="7437" priority="337">
      <formula>LEFT($B2,5)="NeuNr"</formula>
    </cfRule>
  </conditionalFormatting>
  <conditionalFormatting sqref="D2:D9">
    <cfRule type="cellIs" dxfId="7436" priority="336" operator="between">
      <formula>43100</formula>
      <formula>43450</formula>
    </cfRule>
  </conditionalFormatting>
  <conditionalFormatting sqref="D2:D9">
    <cfRule type="cellIs" dxfId="7435" priority="334" operator="between">
      <formula>42917</formula>
      <formula>43470</formula>
    </cfRule>
  </conditionalFormatting>
  <conditionalFormatting sqref="E1:E1048576">
    <cfRule type="containsText" dxfId="7434" priority="333" operator="containsText" text="NeuMtgld">
      <formula>NOT(ISERROR(SEARCH("NeuMtgld",E1)))</formula>
    </cfRule>
  </conditionalFormatting>
  <conditionalFormatting sqref="E2:E13">
    <cfRule type="expression" dxfId="7433" priority="332">
      <formula>LEFT($B2,5)="NeuNr"</formula>
    </cfRule>
  </conditionalFormatting>
  <conditionalFormatting sqref="E2:E13">
    <cfRule type="expression" dxfId="7432" priority="331">
      <formula>$AA2&gt;="a*"</formula>
    </cfRule>
  </conditionalFormatting>
  <conditionalFormatting sqref="B2:B9">
    <cfRule type="expression" dxfId="7431" priority="326">
      <formula>LEFT($B2,5)="NeuNr"</formula>
    </cfRule>
  </conditionalFormatting>
  <conditionalFormatting sqref="D2:D9">
    <cfRule type="cellIs" dxfId="7430" priority="325" operator="between">
      <formula>43100</formula>
      <formula>43450</formula>
    </cfRule>
  </conditionalFormatting>
  <conditionalFormatting sqref="D2:D9">
    <cfRule type="cellIs" dxfId="7429" priority="323" operator="between">
      <formula>42917</formula>
      <formula>43470</formula>
    </cfRule>
  </conditionalFormatting>
  <conditionalFormatting sqref="E1:E1048576">
    <cfRule type="containsText" dxfId="7428" priority="322" operator="containsText" text="NeuMtgld">
      <formula>NOT(ISERROR(SEARCH("NeuMtgld",E1)))</formula>
    </cfRule>
  </conditionalFormatting>
  <conditionalFormatting sqref="E2:E13">
    <cfRule type="expression" dxfId="7427" priority="321">
      <formula>LEFT($B2,5)="NeuNr"</formula>
    </cfRule>
  </conditionalFormatting>
  <conditionalFormatting sqref="E2:E13">
    <cfRule type="expression" dxfId="7426" priority="320">
      <formula>$AA2&gt;="a*"</formula>
    </cfRule>
  </conditionalFormatting>
  <conditionalFormatting sqref="B2:B9">
    <cfRule type="expression" dxfId="7425" priority="315">
      <formula>LEFT($B2,5)="NeuNr"</formula>
    </cfRule>
  </conditionalFormatting>
  <conditionalFormatting sqref="D2:D9">
    <cfRule type="cellIs" dxfId="7424" priority="314" operator="between">
      <formula>43100</formula>
      <formula>43450</formula>
    </cfRule>
  </conditionalFormatting>
  <conditionalFormatting sqref="D2:D9">
    <cfRule type="cellIs" dxfId="7423" priority="312" operator="between">
      <formula>42917</formula>
      <formula>43470</formula>
    </cfRule>
  </conditionalFormatting>
  <conditionalFormatting sqref="E1:E1048576">
    <cfRule type="containsText" dxfId="7422" priority="311" operator="containsText" text="NeuMtgld">
      <formula>NOT(ISERROR(SEARCH("NeuMtgld",E1)))</formula>
    </cfRule>
  </conditionalFormatting>
  <conditionalFormatting sqref="E2:E13">
    <cfRule type="expression" dxfId="7421" priority="310">
      <formula>LEFT($B2,5)="NeuNr"</formula>
    </cfRule>
  </conditionalFormatting>
  <conditionalFormatting sqref="E2:E13">
    <cfRule type="expression" dxfId="7420" priority="309">
      <formula>$AA2&gt;="a*"</formula>
    </cfRule>
  </conditionalFormatting>
  <conditionalFormatting sqref="B2:B9">
    <cfRule type="expression" dxfId="7419" priority="304">
      <formula>LEFT($B2,5)="NeuNr"</formula>
    </cfRule>
  </conditionalFormatting>
  <conditionalFormatting sqref="D2:D9">
    <cfRule type="cellIs" dxfId="7418" priority="303" operator="between">
      <formula>43100</formula>
      <formula>43450</formula>
    </cfRule>
  </conditionalFormatting>
  <conditionalFormatting sqref="D2:D9">
    <cfRule type="cellIs" dxfId="7417" priority="301" operator="between">
      <formula>42917</formula>
      <formula>43470</formula>
    </cfRule>
  </conditionalFormatting>
  <conditionalFormatting sqref="E1:E1048576">
    <cfRule type="containsText" dxfId="7416" priority="300" operator="containsText" text="NeuMtgld">
      <formula>NOT(ISERROR(SEARCH("NeuMtgld",E1)))</formula>
    </cfRule>
  </conditionalFormatting>
  <conditionalFormatting sqref="E2:E13">
    <cfRule type="expression" dxfId="7415" priority="299">
      <formula>LEFT($B2,5)="NeuNr"</formula>
    </cfRule>
  </conditionalFormatting>
  <conditionalFormatting sqref="E2:E13">
    <cfRule type="expression" dxfId="7414" priority="298">
      <formula>$AA2&gt;="a*"</formula>
    </cfRule>
  </conditionalFormatting>
  <conditionalFormatting sqref="B2:B9">
    <cfRule type="expression" dxfId="7413" priority="293">
      <formula>LEFT($B2,5)="NeuNr"</formula>
    </cfRule>
  </conditionalFormatting>
  <conditionalFormatting sqref="D2:D9">
    <cfRule type="cellIs" dxfId="7412" priority="292" operator="between">
      <formula>43100</formula>
      <formula>43450</formula>
    </cfRule>
  </conditionalFormatting>
  <conditionalFormatting sqref="D2:D9">
    <cfRule type="cellIs" dxfId="7411" priority="290" operator="between">
      <formula>42917</formula>
      <formula>43470</formula>
    </cfRule>
  </conditionalFormatting>
  <conditionalFormatting sqref="E1:E1048576">
    <cfRule type="containsText" dxfId="7410" priority="289" operator="containsText" text="NeuMtgld">
      <formula>NOT(ISERROR(SEARCH("NeuMtgld",E1)))</formula>
    </cfRule>
  </conditionalFormatting>
  <conditionalFormatting sqref="E2:E13">
    <cfRule type="expression" dxfId="7409" priority="288">
      <formula>LEFT($B2,5)="NeuNr"</formula>
    </cfRule>
  </conditionalFormatting>
  <conditionalFormatting sqref="E2:E13">
    <cfRule type="expression" dxfId="7408" priority="287">
      <formula>$AA2&gt;="a*"</formula>
    </cfRule>
  </conditionalFormatting>
  <conditionalFormatting sqref="B2:B9">
    <cfRule type="expression" dxfId="7407" priority="282">
      <formula>LEFT($B2,5)="NeuNr"</formula>
    </cfRule>
  </conditionalFormatting>
  <conditionalFormatting sqref="D2:D9">
    <cfRule type="cellIs" dxfId="7406" priority="281" operator="between">
      <formula>43100</formula>
      <formula>43450</formula>
    </cfRule>
  </conditionalFormatting>
  <conditionalFormatting sqref="D2:D9">
    <cfRule type="cellIs" dxfId="7405" priority="279" operator="between">
      <formula>42917</formula>
      <formula>43470</formula>
    </cfRule>
  </conditionalFormatting>
  <conditionalFormatting sqref="E1:E1048576">
    <cfRule type="containsText" dxfId="7404" priority="278" operator="containsText" text="NeuMtgld">
      <formula>NOT(ISERROR(SEARCH("NeuMtgld",E1)))</formula>
    </cfRule>
  </conditionalFormatting>
  <conditionalFormatting sqref="E2:E13">
    <cfRule type="expression" dxfId="7403" priority="277">
      <formula>LEFT($B2,5)="NeuNr"</formula>
    </cfRule>
  </conditionalFormatting>
  <conditionalFormatting sqref="E2:E13">
    <cfRule type="expression" dxfId="7402" priority="276">
      <formula>$AA2&gt;="a*"</formula>
    </cfRule>
  </conditionalFormatting>
  <conditionalFormatting sqref="B2:B9">
    <cfRule type="expression" dxfId="7401" priority="271">
      <formula>LEFT($B2,5)="NeuNr"</formula>
    </cfRule>
  </conditionalFormatting>
  <conditionalFormatting sqref="D2:D9">
    <cfRule type="cellIs" dxfId="7400" priority="270" operator="between">
      <formula>43100</formula>
      <formula>43450</formula>
    </cfRule>
  </conditionalFormatting>
  <conditionalFormatting sqref="D2:D9">
    <cfRule type="cellIs" dxfId="7399" priority="268" operator="between">
      <formula>42917</formula>
      <formula>43470</formula>
    </cfRule>
  </conditionalFormatting>
  <conditionalFormatting sqref="E1:E1048576">
    <cfRule type="containsText" dxfId="7398" priority="267" operator="containsText" text="NeuMtgld">
      <formula>NOT(ISERROR(SEARCH("NeuMtgld",E1)))</formula>
    </cfRule>
  </conditionalFormatting>
  <conditionalFormatting sqref="E2:E13">
    <cfRule type="expression" dxfId="7397" priority="266">
      <formula>LEFT($B2,5)="NeuNr"</formula>
    </cfRule>
  </conditionalFormatting>
  <conditionalFormatting sqref="E2:E13">
    <cfRule type="expression" dxfId="7396" priority="265">
      <formula>$AA2&gt;="a*"</formula>
    </cfRule>
  </conditionalFormatting>
  <conditionalFormatting sqref="B2:B9">
    <cfRule type="expression" dxfId="7395" priority="260">
      <formula>LEFT($B2,5)="NeuNr"</formula>
    </cfRule>
  </conditionalFormatting>
  <conditionalFormatting sqref="D2:D9">
    <cfRule type="cellIs" dxfId="7394" priority="259" operator="between">
      <formula>43100</formula>
      <formula>43450</formula>
    </cfRule>
  </conditionalFormatting>
  <conditionalFormatting sqref="D2:D9">
    <cfRule type="cellIs" dxfId="7393" priority="257" operator="between">
      <formula>42917</formula>
      <formula>43470</formula>
    </cfRule>
  </conditionalFormatting>
  <conditionalFormatting sqref="E1:E1048576">
    <cfRule type="containsText" dxfId="7392" priority="256" operator="containsText" text="NeuMtgld">
      <formula>NOT(ISERROR(SEARCH("NeuMtgld",E1)))</formula>
    </cfRule>
  </conditionalFormatting>
  <conditionalFormatting sqref="E2:E13">
    <cfRule type="expression" dxfId="7391" priority="255">
      <formula>LEFT($B2,5)="NeuNr"</formula>
    </cfRule>
  </conditionalFormatting>
  <conditionalFormatting sqref="E2:E13">
    <cfRule type="expression" dxfId="7390" priority="254">
      <formula>$AA2&gt;="a*"</formula>
    </cfRule>
  </conditionalFormatting>
  <conditionalFormatting sqref="B2:B9">
    <cfRule type="expression" dxfId="7389" priority="249">
      <formula>LEFT($B2,5)="NeuNr"</formula>
    </cfRule>
  </conditionalFormatting>
  <conditionalFormatting sqref="D2:D9">
    <cfRule type="cellIs" dxfId="7388" priority="248" operator="between">
      <formula>43100</formula>
      <formula>43450</formula>
    </cfRule>
  </conditionalFormatting>
  <conditionalFormatting sqref="D2:D9">
    <cfRule type="cellIs" dxfId="7387" priority="246" operator="between">
      <formula>42917</formula>
      <formula>43470</formula>
    </cfRule>
  </conditionalFormatting>
  <conditionalFormatting sqref="E1:E1048576">
    <cfRule type="containsText" dxfId="7386" priority="245" operator="containsText" text="NeuMtgld">
      <formula>NOT(ISERROR(SEARCH("NeuMtgld",E1)))</formula>
    </cfRule>
  </conditionalFormatting>
  <conditionalFormatting sqref="E2:E13">
    <cfRule type="expression" dxfId="7385" priority="244">
      <formula>LEFT($B2,5)="NeuNr"</formula>
    </cfRule>
  </conditionalFormatting>
  <conditionalFormatting sqref="E2:E13">
    <cfRule type="expression" dxfId="7384" priority="243">
      <formula>$AA2&gt;="a*"</formula>
    </cfRule>
  </conditionalFormatting>
  <conditionalFormatting sqref="B2:B9">
    <cfRule type="expression" dxfId="7383" priority="238">
      <formula>LEFT($B2,5)="NeuNr"</formula>
    </cfRule>
  </conditionalFormatting>
  <conditionalFormatting sqref="D2:D9">
    <cfRule type="cellIs" dxfId="7382" priority="237" operator="between">
      <formula>43100</formula>
      <formula>43450</formula>
    </cfRule>
  </conditionalFormatting>
  <conditionalFormatting sqref="D2:D9">
    <cfRule type="cellIs" dxfId="7381" priority="235" operator="between">
      <formula>42917</formula>
      <formula>43470</formula>
    </cfRule>
  </conditionalFormatting>
  <conditionalFormatting sqref="E1:E1048576">
    <cfRule type="containsText" dxfId="7380" priority="234" operator="containsText" text="NeuMtgld">
      <formula>NOT(ISERROR(SEARCH("NeuMtgld",E1)))</formula>
    </cfRule>
  </conditionalFormatting>
  <conditionalFormatting sqref="E2:E13">
    <cfRule type="expression" dxfId="7379" priority="233">
      <formula>LEFT($B2,5)="NeuNr"</formula>
    </cfRule>
  </conditionalFormatting>
  <conditionalFormatting sqref="E2:E13">
    <cfRule type="expression" dxfId="7378" priority="232">
      <formula>$AA2&gt;="a*"</formula>
    </cfRule>
  </conditionalFormatting>
  <conditionalFormatting sqref="B2:B9">
    <cfRule type="expression" dxfId="7377" priority="227">
      <formula>LEFT($B2,5)="NeuNr"</formula>
    </cfRule>
  </conditionalFormatting>
  <conditionalFormatting sqref="D2:D9">
    <cfRule type="cellIs" dxfId="7376" priority="226" operator="between">
      <formula>43100</formula>
      <formula>43450</formula>
    </cfRule>
  </conditionalFormatting>
  <conditionalFormatting sqref="D2:D9">
    <cfRule type="cellIs" dxfId="7375" priority="224" operator="between">
      <formula>42917</formula>
      <formula>43470</formula>
    </cfRule>
  </conditionalFormatting>
  <conditionalFormatting sqref="E1:E1048576">
    <cfRule type="containsText" dxfId="7374" priority="223" operator="containsText" text="NeuMtgld">
      <formula>NOT(ISERROR(SEARCH("NeuMtgld",E1)))</formula>
    </cfRule>
  </conditionalFormatting>
  <conditionalFormatting sqref="E2:E13">
    <cfRule type="expression" dxfId="7373" priority="222">
      <formula>LEFT($B2,5)="NeuNr"</formula>
    </cfRule>
  </conditionalFormatting>
  <conditionalFormatting sqref="E2:E13">
    <cfRule type="expression" dxfId="7372" priority="221">
      <formula>$AA2&gt;="a*"</formula>
    </cfRule>
  </conditionalFormatting>
  <conditionalFormatting sqref="B2:B9">
    <cfRule type="expression" dxfId="7371" priority="216">
      <formula>LEFT($B2,5)="NeuNr"</formula>
    </cfRule>
  </conditionalFormatting>
  <conditionalFormatting sqref="D2:D9">
    <cfRule type="cellIs" dxfId="7370" priority="215" operator="between">
      <formula>43100</formula>
      <formula>43450</formula>
    </cfRule>
  </conditionalFormatting>
  <conditionalFormatting sqref="D2:D9">
    <cfRule type="cellIs" dxfId="7369" priority="213" operator="between">
      <formula>42917</formula>
      <formula>43470</formula>
    </cfRule>
  </conditionalFormatting>
  <conditionalFormatting sqref="E1:E1048576">
    <cfRule type="containsText" dxfId="7368" priority="212" operator="containsText" text="NeuMtgld">
      <formula>NOT(ISERROR(SEARCH("NeuMtgld",E1)))</formula>
    </cfRule>
  </conditionalFormatting>
  <conditionalFormatting sqref="E2:E13">
    <cfRule type="expression" dxfId="7367" priority="211">
      <formula>LEFT($B2,5)="NeuNr"</formula>
    </cfRule>
  </conditionalFormatting>
  <conditionalFormatting sqref="E2:E13">
    <cfRule type="expression" dxfId="7366" priority="210">
      <formula>$AA2&gt;="a*"</formula>
    </cfRule>
  </conditionalFormatting>
  <conditionalFormatting sqref="B2:B9">
    <cfRule type="expression" dxfId="7365" priority="205">
      <formula>LEFT($B2,5)="NeuNr"</formula>
    </cfRule>
  </conditionalFormatting>
  <conditionalFormatting sqref="D2:D9">
    <cfRule type="cellIs" dxfId="7364" priority="204" operator="between">
      <formula>43100</formula>
      <formula>43450</formula>
    </cfRule>
  </conditionalFormatting>
  <conditionalFormatting sqref="D2:D9">
    <cfRule type="cellIs" dxfId="7363" priority="202" operator="between">
      <formula>42917</formula>
      <formula>43470</formula>
    </cfRule>
  </conditionalFormatting>
  <conditionalFormatting sqref="E1:E1048576">
    <cfRule type="containsText" dxfId="7362" priority="201" operator="containsText" text="NeuMtgld">
      <formula>NOT(ISERROR(SEARCH("NeuMtgld",E1)))</formula>
    </cfRule>
  </conditionalFormatting>
  <conditionalFormatting sqref="E2:E13">
    <cfRule type="expression" dxfId="7361" priority="200">
      <formula>LEFT($B2,5)="NeuNr"</formula>
    </cfRule>
  </conditionalFormatting>
  <conditionalFormatting sqref="E2:E13">
    <cfRule type="expression" dxfId="7360" priority="199">
      <formula>$AA2&gt;="a*"</formula>
    </cfRule>
  </conditionalFormatting>
  <conditionalFormatting sqref="B2:B9">
    <cfRule type="expression" dxfId="7359" priority="194">
      <formula>LEFT($B2,5)="NeuNr"</formula>
    </cfRule>
  </conditionalFormatting>
  <conditionalFormatting sqref="D2:D9">
    <cfRule type="cellIs" dxfId="7358" priority="193" operator="between">
      <formula>43100</formula>
      <formula>43450</formula>
    </cfRule>
  </conditionalFormatting>
  <conditionalFormatting sqref="D2:D9">
    <cfRule type="cellIs" dxfId="7357" priority="191" operator="between">
      <formula>42917</formula>
      <formula>43470</formula>
    </cfRule>
  </conditionalFormatting>
  <conditionalFormatting sqref="E1:E1048576">
    <cfRule type="containsText" dxfId="7356" priority="190" operator="containsText" text="NeuMtgld">
      <formula>NOT(ISERROR(SEARCH("NeuMtgld",E1)))</formula>
    </cfRule>
  </conditionalFormatting>
  <conditionalFormatting sqref="E2:E13">
    <cfRule type="expression" dxfId="7355" priority="189">
      <formula>LEFT($B2,5)="NeuNr"</formula>
    </cfRule>
  </conditionalFormatting>
  <conditionalFormatting sqref="E2:E13">
    <cfRule type="expression" dxfId="7354" priority="188">
      <formula>$AA2&gt;="a*"</formula>
    </cfRule>
  </conditionalFormatting>
  <conditionalFormatting sqref="B2:B9">
    <cfRule type="expression" dxfId="7353" priority="183">
      <formula>LEFT($B2,5)="NeuNr"</formula>
    </cfRule>
  </conditionalFormatting>
  <conditionalFormatting sqref="D2:D9">
    <cfRule type="cellIs" dxfId="7352" priority="182" operator="between">
      <formula>43100</formula>
      <formula>43450</formula>
    </cfRule>
  </conditionalFormatting>
  <conditionalFormatting sqref="D2:D9">
    <cfRule type="cellIs" dxfId="7351" priority="180" operator="between">
      <formula>42917</formula>
      <formula>43470</formula>
    </cfRule>
  </conditionalFormatting>
  <conditionalFormatting sqref="E1:E1048576">
    <cfRule type="containsText" dxfId="7350" priority="179" operator="containsText" text="NeuMtgld">
      <formula>NOT(ISERROR(SEARCH("NeuMtgld",E1)))</formula>
    </cfRule>
  </conditionalFormatting>
  <conditionalFormatting sqref="E2:E13">
    <cfRule type="expression" dxfId="7349" priority="178">
      <formula>LEFT($B2,5)="NeuNr"</formula>
    </cfRule>
  </conditionalFormatting>
  <conditionalFormatting sqref="E2:E13">
    <cfRule type="expression" dxfId="7348" priority="177">
      <formula>$AA2&gt;="a*"</formula>
    </cfRule>
  </conditionalFormatting>
  <conditionalFormatting sqref="B2:B9">
    <cfRule type="expression" dxfId="7347" priority="172">
      <formula>LEFT($B2,5)="NeuNr"</formula>
    </cfRule>
  </conditionalFormatting>
  <conditionalFormatting sqref="D2:D9">
    <cfRule type="cellIs" dxfId="7346" priority="171" operator="between">
      <formula>43100</formula>
      <formula>43450</formula>
    </cfRule>
  </conditionalFormatting>
  <conditionalFormatting sqref="D2:D9">
    <cfRule type="cellIs" dxfId="7345" priority="169" operator="between">
      <formula>42917</formula>
      <formula>43470</formula>
    </cfRule>
  </conditionalFormatting>
  <conditionalFormatting sqref="E1:E1048576">
    <cfRule type="containsText" dxfId="7344" priority="168" operator="containsText" text="NeuMtgld">
      <formula>NOT(ISERROR(SEARCH("NeuMtgld",E1)))</formula>
    </cfRule>
  </conditionalFormatting>
  <conditionalFormatting sqref="E2:E13">
    <cfRule type="expression" dxfId="7343" priority="167">
      <formula>LEFT($B2,5)="NeuNr"</formula>
    </cfRule>
  </conditionalFormatting>
  <conditionalFormatting sqref="E2:E13">
    <cfRule type="expression" dxfId="7342" priority="166">
      <formula>$AA2&gt;="a*"</formula>
    </cfRule>
  </conditionalFormatting>
  <conditionalFormatting sqref="B2:B9">
    <cfRule type="expression" dxfId="7341" priority="161">
      <formula>LEFT($B2,5)="NeuNr"</formula>
    </cfRule>
  </conditionalFormatting>
  <conditionalFormatting sqref="D2:D9">
    <cfRule type="cellIs" dxfId="7340" priority="160" operator="between">
      <formula>43100</formula>
      <formula>43450</formula>
    </cfRule>
  </conditionalFormatting>
  <conditionalFormatting sqref="D2:D9">
    <cfRule type="cellIs" dxfId="7339" priority="158" operator="between">
      <formula>42917</formula>
      <formula>43470</formula>
    </cfRule>
  </conditionalFormatting>
  <conditionalFormatting sqref="E1:E1048576">
    <cfRule type="containsText" dxfId="7338" priority="157" operator="containsText" text="NeuMtgld">
      <formula>NOT(ISERROR(SEARCH("NeuMtgld",E1)))</formula>
    </cfRule>
  </conditionalFormatting>
  <conditionalFormatting sqref="E2:E13">
    <cfRule type="expression" dxfId="7337" priority="156">
      <formula>LEFT($B2,5)="NeuNr"</formula>
    </cfRule>
  </conditionalFormatting>
  <conditionalFormatting sqref="E2:E13">
    <cfRule type="expression" dxfId="7336" priority="155">
      <formula>$AA2&gt;="a*"</formula>
    </cfRule>
  </conditionalFormatting>
  <conditionalFormatting sqref="B2:B9">
    <cfRule type="expression" dxfId="7335" priority="150">
      <formula>LEFT($B2,5)="NeuNr"</formula>
    </cfRule>
  </conditionalFormatting>
  <conditionalFormatting sqref="D2:D9">
    <cfRule type="cellIs" dxfId="7334" priority="149" operator="between">
      <formula>43100</formula>
      <formula>43450</formula>
    </cfRule>
  </conditionalFormatting>
  <conditionalFormatting sqref="D2:D9">
    <cfRule type="cellIs" dxfId="7333" priority="147" operator="between">
      <formula>42917</formula>
      <formula>43470</formula>
    </cfRule>
  </conditionalFormatting>
  <conditionalFormatting sqref="E1:E1048576">
    <cfRule type="containsText" dxfId="7332" priority="146" operator="containsText" text="NeuMtgld">
      <formula>NOT(ISERROR(SEARCH("NeuMtgld",E1)))</formula>
    </cfRule>
  </conditionalFormatting>
  <conditionalFormatting sqref="E2:E13">
    <cfRule type="expression" dxfId="7331" priority="145">
      <formula>LEFT($B2,5)="NeuNr"</formula>
    </cfRule>
  </conditionalFormatting>
  <conditionalFormatting sqref="E2:E13">
    <cfRule type="expression" dxfId="7330" priority="144">
      <formula>$AA2&gt;="a*"</formula>
    </cfRule>
  </conditionalFormatting>
  <conditionalFormatting sqref="B2:B9">
    <cfRule type="expression" dxfId="7329" priority="139">
      <formula>LEFT($B2,5)="NeuNr"</formula>
    </cfRule>
  </conditionalFormatting>
  <conditionalFormatting sqref="D2:D9">
    <cfRule type="cellIs" dxfId="7328" priority="138" operator="between">
      <formula>43100</formula>
      <formula>43450</formula>
    </cfRule>
  </conditionalFormatting>
  <conditionalFormatting sqref="D2:D9">
    <cfRule type="cellIs" dxfId="7327" priority="136" operator="between">
      <formula>42917</formula>
      <formula>43470</formula>
    </cfRule>
  </conditionalFormatting>
  <conditionalFormatting sqref="E1:E1048576">
    <cfRule type="containsText" dxfId="7326" priority="135" operator="containsText" text="NeuMtgld">
      <formula>NOT(ISERROR(SEARCH("NeuMtgld",E1)))</formula>
    </cfRule>
  </conditionalFormatting>
  <conditionalFormatting sqref="E2:E13">
    <cfRule type="expression" dxfId="7325" priority="134">
      <formula>LEFT($B2,5)="NeuNr"</formula>
    </cfRule>
  </conditionalFormatting>
  <conditionalFormatting sqref="E2:E13">
    <cfRule type="expression" dxfId="7324" priority="133">
      <formula>$AA2&gt;="a*"</formula>
    </cfRule>
  </conditionalFormatting>
  <conditionalFormatting sqref="B2:B9">
    <cfRule type="expression" dxfId="7323" priority="128">
      <formula>LEFT($B2,5)="NeuNr"</formula>
    </cfRule>
  </conditionalFormatting>
  <conditionalFormatting sqref="D2:D9">
    <cfRule type="cellIs" dxfId="7322" priority="127" operator="between">
      <formula>43100</formula>
      <formula>43450</formula>
    </cfRule>
  </conditionalFormatting>
  <conditionalFormatting sqref="D2:D9">
    <cfRule type="cellIs" dxfId="7321" priority="125" operator="between">
      <formula>42917</formula>
      <formula>43470</formula>
    </cfRule>
  </conditionalFormatting>
  <conditionalFormatting sqref="E1:E1048576">
    <cfRule type="containsText" dxfId="7320" priority="124" operator="containsText" text="NeuMtgld">
      <formula>NOT(ISERROR(SEARCH("NeuMtgld",E1)))</formula>
    </cfRule>
  </conditionalFormatting>
  <conditionalFormatting sqref="E2:E13">
    <cfRule type="expression" dxfId="7319" priority="123">
      <formula>LEFT($B2,5)="NeuNr"</formula>
    </cfRule>
  </conditionalFormatting>
  <conditionalFormatting sqref="E2:E13">
    <cfRule type="expression" dxfId="7318" priority="122">
      <formula>$AA2&gt;="a*"</formula>
    </cfRule>
  </conditionalFormatting>
  <conditionalFormatting sqref="B2:B9">
    <cfRule type="expression" dxfId="7317" priority="117">
      <formula>LEFT($B2,5)="NeuNr"</formula>
    </cfRule>
  </conditionalFormatting>
  <conditionalFormatting sqref="D2:D9">
    <cfRule type="cellIs" dxfId="7316" priority="116" operator="between">
      <formula>43100</formula>
      <formula>43450</formula>
    </cfRule>
  </conditionalFormatting>
  <conditionalFormatting sqref="D2:D9">
    <cfRule type="cellIs" dxfId="7315" priority="114" operator="between">
      <formula>42917</formula>
      <formula>43470</formula>
    </cfRule>
  </conditionalFormatting>
  <conditionalFormatting sqref="E1:E1048576">
    <cfRule type="containsText" dxfId="7314" priority="113" operator="containsText" text="NeuMtgld">
      <formula>NOT(ISERROR(SEARCH("NeuMtgld",E1)))</formula>
    </cfRule>
  </conditionalFormatting>
  <conditionalFormatting sqref="E2:E13">
    <cfRule type="expression" dxfId="7313" priority="112">
      <formula>LEFT($B2,5)="NeuNr"</formula>
    </cfRule>
  </conditionalFormatting>
  <conditionalFormatting sqref="E2:E13">
    <cfRule type="expression" dxfId="7312" priority="111">
      <formula>$AA2&gt;="a*"</formula>
    </cfRule>
  </conditionalFormatting>
  <conditionalFormatting sqref="A6">
    <cfRule type="expression" dxfId="7311" priority="110">
      <formula>#REF!&gt;="a*"</formula>
    </cfRule>
  </conditionalFormatting>
  <conditionalFormatting sqref="A6">
    <cfRule type="expression" dxfId="7310" priority="109">
      <formula>#REF!&gt;="a*"</formula>
    </cfRule>
  </conditionalFormatting>
  <conditionalFormatting sqref="A7">
    <cfRule type="expression" dxfId="7309" priority="108">
      <formula>#REF!&gt;="a*"</formula>
    </cfRule>
  </conditionalFormatting>
  <conditionalFormatting sqref="A7">
    <cfRule type="expression" dxfId="7308" priority="107">
      <formula>$AB5&gt;="a*"</formula>
    </cfRule>
  </conditionalFormatting>
  <conditionalFormatting sqref="B2:B8">
    <cfRule type="expression" dxfId="7307" priority="106">
      <formula>LEFT($B2,5)="NeuNr"</formula>
    </cfRule>
  </conditionalFormatting>
  <conditionalFormatting sqref="D2:D8">
    <cfRule type="cellIs" dxfId="7306" priority="105" operator="between">
      <formula>43100</formula>
      <formula>43450</formula>
    </cfRule>
  </conditionalFormatting>
  <conditionalFormatting sqref="D2:D8">
    <cfRule type="cellIs" dxfId="7305" priority="104" operator="between">
      <formula>42917</formula>
      <formula>43470</formula>
    </cfRule>
  </conditionalFormatting>
  <conditionalFormatting sqref="D7">
    <cfRule type="cellIs" dxfId="7304" priority="103" operator="equal">
      <formula>43100</formula>
    </cfRule>
  </conditionalFormatting>
  <conditionalFormatting sqref="E1:E1048569">
    <cfRule type="containsText" dxfId="7303" priority="102" operator="containsText" text="NeuMtgld">
      <formula>NOT(ISERROR(SEARCH("NeuMtgld",E1)))</formula>
    </cfRule>
  </conditionalFormatting>
  <conditionalFormatting sqref="E2:E8">
    <cfRule type="expression" dxfId="7302" priority="101">
      <formula>LEFT($B2,5)="NeuNr"</formula>
    </cfRule>
  </conditionalFormatting>
  <conditionalFormatting sqref="E2:E8">
    <cfRule type="expression" dxfId="7301" priority="100">
      <formula>$AA2&gt;="a*"</formula>
    </cfRule>
  </conditionalFormatting>
  <conditionalFormatting sqref="B2:B9">
    <cfRule type="expression" dxfId="7300" priority="95">
      <formula>LEFT($B2,5)="NeuNr"</formula>
    </cfRule>
  </conditionalFormatting>
  <conditionalFormatting sqref="D2:D9">
    <cfRule type="cellIs" dxfId="7299" priority="94" operator="between">
      <formula>43100</formula>
      <formula>43450</formula>
    </cfRule>
  </conditionalFormatting>
  <conditionalFormatting sqref="D2:D9">
    <cfRule type="cellIs" dxfId="7298" priority="92" operator="between">
      <formula>42917</formula>
      <formula>43470</formula>
    </cfRule>
  </conditionalFormatting>
  <conditionalFormatting sqref="E1:E1048576">
    <cfRule type="containsText" dxfId="7297" priority="91" operator="containsText" text="NeuMtgld">
      <formula>NOT(ISERROR(SEARCH("NeuMtgld",E1)))</formula>
    </cfRule>
  </conditionalFormatting>
  <conditionalFormatting sqref="E2:E13">
    <cfRule type="expression" dxfId="7296" priority="90">
      <formula>LEFT($B2,5)="NeuNr"</formula>
    </cfRule>
  </conditionalFormatting>
  <conditionalFormatting sqref="E2:E13">
    <cfRule type="expression" dxfId="7295" priority="89">
      <formula>$AA2&gt;="a*"</formula>
    </cfRule>
  </conditionalFormatting>
  <conditionalFormatting sqref="B2:B9">
    <cfRule type="expression" dxfId="7294" priority="84">
      <formula>LEFT($B2,5)="NeuNr"</formula>
    </cfRule>
  </conditionalFormatting>
  <conditionalFormatting sqref="D2:D9">
    <cfRule type="cellIs" dxfId="7293" priority="83" operator="between">
      <formula>43100</formula>
      <formula>43450</formula>
    </cfRule>
  </conditionalFormatting>
  <conditionalFormatting sqref="D2:D9">
    <cfRule type="cellIs" dxfId="7292" priority="81" operator="between">
      <formula>42917</formula>
      <formula>43470</formula>
    </cfRule>
  </conditionalFormatting>
  <conditionalFormatting sqref="E1:E1048576">
    <cfRule type="containsText" dxfId="7291" priority="80" operator="containsText" text="NeuMtgld">
      <formula>NOT(ISERROR(SEARCH("NeuMtgld",E1)))</formula>
    </cfRule>
  </conditionalFormatting>
  <conditionalFormatting sqref="E2:E13">
    <cfRule type="expression" dxfId="7290" priority="79">
      <formula>LEFT($B2,5)="NeuNr"</formula>
    </cfRule>
  </conditionalFormatting>
  <conditionalFormatting sqref="E2:E13">
    <cfRule type="expression" dxfId="7289" priority="78">
      <formula>$AA2&gt;="a*"</formula>
    </cfRule>
  </conditionalFormatting>
  <conditionalFormatting sqref="B2:B9">
    <cfRule type="expression" dxfId="7288" priority="73">
      <formula>LEFT($B2,5)="NeuNr"</formula>
    </cfRule>
  </conditionalFormatting>
  <conditionalFormatting sqref="D2:D9">
    <cfRule type="cellIs" dxfId="7287" priority="72" operator="between">
      <formula>43100</formula>
      <formula>43450</formula>
    </cfRule>
  </conditionalFormatting>
  <conditionalFormatting sqref="D2:D9">
    <cfRule type="cellIs" dxfId="7286" priority="70" operator="between">
      <formula>42917</formula>
      <formula>43470</formula>
    </cfRule>
  </conditionalFormatting>
  <conditionalFormatting sqref="E1:E1048576">
    <cfRule type="containsText" dxfId="7285" priority="69" operator="containsText" text="NeuMtgld">
      <formula>NOT(ISERROR(SEARCH("NeuMtgld",E1)))</formula>
    </cfRule>
  </conditionalFormatting>
  <conditionalFormatting sqref="E2:E13">
    <cfRule type="expression" dxfId="7284" priority="68">
      <formula>LEFT($B2,5)="NeuNr"</formula>
    </cfRule>
  </conditionalFormatting>
  <conditionalFormatting sqref="E2:E13">
    <cfRule type="expression" dxfId="7283" priority="67">
      <formula>$AA2&gt;="a*"</formula>
    </cfRule>
  </conditionalFormatting>
  <conditionalFormatting sqref="B2:B9">
    <cfRule type="expression" dxfId="7282" priority="62">
      <formula>LEFT($B2,5)="NeuNr"</formula>
    </cfRule>
  </conditionalFormatting>
  <conditionalFormatting sqref="D2:D9">
    <cfRule type="cellIs" dxfId="7281" priority="61" operator="between">
      <formula>43100</formula>
      <formula>43450</formula>
    </cfRule>
  </conditionalFormatting>
  <conditionalFormatting sqref="D2:D9">
    <cfRule type="cellIs" dxfId="7280" priority="59" operator="between">
      <formula>42917</formula>
      <formula>43470</formula>
    </cfRule>
  </conditionalFormatting>
  <conditionalFormatting sqref="E1:E1048576">
    <cfRule type="containsText" dxfId="7279" priority="58" operator="containsText" text="NeuMtgld">
      <formula>NOT(ISERROR(SEARCH("NeuMtgld",E1)))</formula>
    </cfRule>
  </conditionalFormatting>
  <conditionalFormatting sqref="E2:E13">
    <cfRule type="expression" dxfId="7278" priority="57">
      <formula>LEFT($B2,5)="NeuNr"</formula>
    </cfRule>
  </conditionalFormatting>
  <conditionalFormatting sqref="E2:E13">
    <cfRule type="expression" dxfId="7277" priority="56">
      <formula>$AA2&gt;="a*"</formula>
    </cfRule>
  </conditionalFormatting>
  <conditionalFormatting sqref="B2:B9">
    <cfRule type="expression" dxfId="7276" priority="51">
      <formula>LEFT($B2,5)="NeuNr"</formula>
    </cfRule>
  </conditionalFormatting>
  <conditionalFormatting sqref="D2:D9">
    <cfRule type="cellIs" dxfId="7275" priority="50" operator="between">
      <formula>43100</formula>
      <formula>43450</formula>
    </cfRule>
  </conditionalFormatting>
  <conditionalFormatting sqref="D2:D9">
    <cfRule type="cellIs" dxfId="7274" priority="48" operator="between">
      <formula>42917</formula>
      <formula>43470</formula>
    </cfRule>
  </conditionalFormatting>
  <conditionalFormatting sqref="E1:E1048576">
    <cfRule type="containsText" dxfId="7273" priority="47" operator="containsText" text="NeuMtgld">
      <formula>NOT(ISERROR(SEARCH("NeuMtgld",E1)))</formula>
    </cfRule>
  </conditionalFormatting>
  <conditionalFormatting sqref="E2:E13">
    <cfRule type="expression" dxfId="7272" priority="46">
      <formula>LEFT($B2,5)="NeuNr"</formula>
    </cfRule>
  </conditionalFormatting>
  <conditionalFormatting sqref="E2:E13">
    <cfRule type="expression" dxfId="7271" priority="45">
      <formula>$AA2&gt;="a*"</formula>
    </cfRule>
  </conditionalFormatting>
  <conditionalFormatting sqref="B2:B9">
    <cfRule type="expression" dxfId="7270" priority="40">
      <formula>LEFT($B2,5)="NeuNr"</formula>
    </cfRule>
  </conditionalFormatting>
  <conditionalFormatting sqref="D2:D9">
    <cfRule type="cellIs" dxfId="7269" priority="39" operator="between">
      <formula>43100</formula>
      <formula>43450</formula>
    </cfRule>
  </conditionalFormatting>
  <conditionalFormatting sqref="D2:D9">
    <cfRule type="cellIs" dxfId="7268" priority="37" operator="between">
      <formula>42917</formula>
      <formula>43470</formula>
    </cfRule>
  </conditionalFormatting>
  <conditionalFormatting sqref="E1:E1048576">
    <cfRule type="containsText" dxfId="7267" priority="36" operator="containsText" text="NeuMtgld">
      <formula>NOT(ISERROR(SEARCH("NeuMtgld",E1)))</formula>
    </cfRule>
  </conditionalFormatting>
  <conditionalFormatting sqref="E2:E13">
    <cfRule type="expression" dxfId="7266" priority="35">
      <formula>LEFT($B2,5)="NeuNr"</formula>
    </cfRule>
  </conditionalFormatting>
  <conditionalFormatting sqref="E2:E13">
    <cfRule type="expression" dxfId="7265" priority="34">
      <formula>$AA2&gt;="a*"</formula>
    </cfRule>
  </conditionalFormatting>
  <conditionalFormatting sqref="A7">
    <cfRule type="expression" dxfId="7264" priority="33">
      <formula>#REF!&gt;="a*"</formula>
    </cfRule>
  </conditionalFormatting>
  <conditionalFormatting sqref="A7">
    <cfRule type="expression" dxfId="7263" priority="32">
      <formula>#REF!&gt;="a*"</formula>
    </cfRule>
  </conditionalFormatting>
  <conditionalFormatting sqref="A8">
    <cfRule type="expression" dxfId="7262" priority="31">
      <formula>#REF!&gt;="a*"</formula>
    </cfRule>
  </conditionalFormatting>
  <conditionalFormatting sqref="A8">
    <cfRule type="expression" dxfId="7261" priority="30">
      <formula>$AB6&gt;="a*"</formula>
    </cfRule>
  </conditionalFormatting>
  <conditionalFormatting sqref="B2:B9">
    <cfRule type="expression" dxfId="7260" priority="29">
      <formula>LEFT($B2,5)="NeuNr"</formula>
    </cfRule>
  </conditionalFormatting>
  <conditionalFormatting sqref="D2:D9">
    <cfRule type="cellIs" dxfId="7259" priority="28" operator="between">
      <formula>43100</formula>
      <formula>43450</formula>
    </cfRule>
  </conditionalFormatting>
  <conditionalFormatting sqref="D2:D9">
    <cfRule type="cellIs" dxfId="7258" priority="27" operator="between">
      <formula>42917</formula>
      <formula>43470</formula>
    </cfRule>
  </conditionalFormatting>
  <conditionalFormatting sqref="D8">
    <cfRule type="cellIs" dxfId="7257" priority="26" operator="equal">
      <formula>43100</formula>
    </cfRule>
  </conditionalFormatting>
  <conditionalFormatting sqref="E1:E1048572">
    <cfRule type="containsText" dxfId="7256" priority="25" operator="containsText" text="NeuMtgld">
      <formula>NOT(ISERROR(SEARCH("NeuMtgld",E1)))</formula>
    </cfRule>
  </conditionalFormatting>
  <conditionalFormatting sqref="E2:E9">
    <cfRule type="expression" dxfId="7255" priority="24">
      <formula>LEFT($B2,5)="NeuNr"</formula>
    </cfRule>
  </conditionalFormatting>
  <conditionalFormatting sqref="E2:E9">
    <cfRule type="expression" dxfId="7254" priority="23">
      <formula>$AA2&gt;="a*"</formula>
    </cfRule>
  </conditionalFormatting>
  <conditionalFormatting sqref="A10">
    <cfRule type="expression" dxfId="7253" priority="22">
      <formula>#REF!&gt;="a*"</formula>
    </cfRule>
  </conditionalFormatting>
  <conditionalFormatting sqref="A10">
    <cfRule type="expression" dxfId="7252" priority="21">
      <formula>#REF!&gt;="a*"</formula>
    </cfRule>
  </conditionalFormatting>
  <conditionalFormatting sqref="A11">
    <cfRule type="expression" dxfId="7251" priority="20">
      <formula>#REF!&gt;="a*"</formula>
    </cfRule>
  </conditionalFormatting>
  <conditionalFormatting sqref="A11">
    <cfRule type="expression" dxfId="7250" priority="19">
      <formula>$AB9&gt;="a*"</formula>
    </cfRule>
  </conditionalFormatting>
  <conditionalFormatting sqref="B2:B13">
    <cfRule type="expression" dxfId="7249" priority="18">
      <formula>LEFT($B2,5)="NeuNr"</formula>
    </cfRule>
  </conditionalFormatting>
  <conditionalFormatting sqref="D2:D13">
    <cfRule type="cellIs" dxfId="7248" priority="17" operator="between">
      <formula>43100</formula>
      <formula>43450</formula>
    </cfRule>
  </conditionalFormatting>
  <conditionalFormatting sqref="D11">
    <cfRule type="cellIs" dxfId="7247" priority="16" operator="equal">
      <formula>43100</formula>
    </cfRule>
  </conditionalFormatting>
  <conditionalFormatting sqref="D2:D13">
    <cfRule type="cellIs" dxfId="7246" priority="15" operator="between">
      <formula>42917</formula>
      <formula>43470</formula>
    </cfRule>
  </conditionalFormatting>
  <conditionalFormatting sqref="E1:E1048576">
    <cfRule type="containsText" dxfId="7245" priority="14" operator="containsText" text="NeuMtgld">
      <formula>NOT(ISERROR(SEARCH("NeuMtgld",E1)))</formula>
    </cfRule>
  </conditionalFormatting>
  <conditionalFormatting sqref="E2:E13">
    <cfRule type="expression" dxfId="7244" priority="13">
      <formula>LEFT($B2,5)="NeuNr"</formula>
    </cfRule>
  </conditionalFormatting>
  <conditionalFormatting sqref="E2:E13">
    <cfRule type="expression" dxfId="7243" priority="12">
      <formula>$AA2&gt;="a*"</formula>
    </cfRule>
  </conditionalFormatting>
  <conditionalFormatting sqref="A10">
    <cfRule type="expression" dxfId="61" priority="11">
      <formula>#REF!&gt;="a*"</formula>
    </cfRule>
  </conditionalFormatting>
  <conditionalFormatting sqref="A10">
    <cfRule type="expression" dxfId="60" priority="10">
      <formula>#REF!&gt;="a*"</formula>
    </cfRule>
  </conditionalFormatting>
  <conditionalFormatting sqref="A11">
    <cfRule type="expression" dxfId="59" priority="9">
      <formula>#REF!&gt;="a*"</formula>
    </cfRule>
  </conditionalFormatting>
  <conditionalFormatting sqref="A11">
    <cfRule type="expression" dxfId="58" priority="8">
      <formula>$AB9&gt;="a*"</formula>
    </cfRule>
  </conditionalFormatting>
  <conditionalFormatting sqref="B2:B13">
    <cfRule type="expression" dxfId="57" priority="7">
      <formula>LEFT($B2,5)="NeuNr"</formula>
    </cfRule>
  </conditionalFormatting>
  <conditionalFormatting sqref="D2:D13">
    <cfRule type="cellIs" dxfId="56" priority="6" operator="between">
      <formula>43100</formula>
      <formula>43450</formula>
    </cfRule>
  </conditionalFormatting>
  <conditionalFormatting sqref="D11">
    <cfRule type="cellIs" dxfId="55" priority="5" operator="equal">
      <formula>43100</formula>
    </cfRule>
  </conditionalFormatting>
  <conditionalFormatting sqref="D2:D13">
    <cfRule type="cellIs" dxfId="54" priority="4" operator="between">
      <formula>42917</formula>
      <formula>43470</formula>
    </cfRule>
  </conditionalFormatting>
  <conditionalFormatting sqref="E1:E1048576">
    <cfRule type="containsText" dxfId="53" priority="3" operator="containsText" text="NeuMtgld">
      <formula>NOT(ISERROR(SEARCH("NeuMtgld",E1)))</formula>
    </cfRule>
  </conditionalFormatting>
  <conditionalFormatting sqref="E2:E13">
    <cfRule type="expression" dxfId="52" priority="2">
      <formula>LEFT($B2,5)="NeuNr"</formula>
    </cfRule>
  </conditionalFormatting>
  <conditionalFormatting sqref="E2:E13">
    <cfRule type="expression" dxfId="51" priority="1">
      <formula>$AA2&gt;="a*"</formula>
    </cfRule>
  </conditionalFormatting>
  <pageMargins left="0.7" right="0.7" top="0.78740157499999996" bottom="0.78740157499999996" header="0.3" footer="0.3"/>
  <pageSetup paperSize="9" orientation="portrait" horizontalDpi="360" verticalDpi="360"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10"/>
  <dimension ref="A1:E39"/>
  <sheetViews>
    <sheetView workbookViewId="0">
      <selection activeCell="E21" sqref="E21"/>
    </sheetView>
  </sheetViews>
  <sheetFormatPr baseColWidth="10" defaultColWidth="11.42578125" defaultRowHeight="15"/>
  <cols>
    <col min="1" max="1" width="37.140625" customWidth="1"/>
    <col min="2" max="2" width="21.5703125" customWidth="1"/>
  </cols>
  <sheetData>
    <row r="1" spans="1:5" ht="24" thickBot="1">
      <c r="A1" s="173" t="s">
        <v>73</v>
      </c>
      <c r="B1" s="172">
        <f ca="1">YEAR(TODAY())</f>
        <v>2019</v>
      </c>
    </row>
    <row r="2" spans="1:5" ht="18">
      <c r="A2" s="7" t="s">
        <v>18</v>
      </c>
      <c r="B2" s="56" t="e">
        <f>ArbTab!#REF!</f>
        <v>#REF!</v>
      </c>
      <c r="C2" s="140"/>
    </row>
    <row r="3" spans="1:5" ht="18.75" thickBot="1">
      <c r="A3" s="8" t="s">
        <v>19</v>
      </c>
      <c r="B3" s="56" t="e">
        <f>ArbTab!#REF!</f>
        <v>#REF!</v>
      </c>
      <c r="C3" s="23"/>
      <c r="E3" s="23"/>
    </row>
    <row r="4" spans="1:5" ht="18.75" thickBot="1">
      <c r="A4" s="8" t="s">
        <v>20</v>
      </c>
      <c r="B4" s="171" t="e">
        <f>ArbTab!#REF!</f>
        <v>#REF!</v>
      </c>
      <c r="C4" s="23"/>
      <c r="E4" s="23"/>
    </row>
    <row r="5" spans="1:5" ht="18">
      <c r="A5" s="10" t="s">
        <v>21</v>
      </c>
      <c r="B5" s="42" t="s">
        <v>22</v>
      </c>
    </row>
    <row r="6" spans="1:5" ht="18">
      <c r="A6" s="11">
        <v>20</v>
      </c>
      <c r="B6" s="9">
        <f>SUMPRODUCT((ArbTab!P1:P1&gt;=A6)*(ArbTab!P1:P1&lt;A7))</f>
        <v>0</v>
      </c>
    </row>
    <row r="7" spans="1:5" ht="18">
      <c r="A7" s="11">
        <v>30</v>
      </c>
      <c r="B7" s="9">
        <f>SUMPRODUCT((ArbTab!P1:P1&gt;=A7)*(ArbTab!P1:P1&lt;A8))</f>
        <v>0</v>
      </c>
    </row>
    <row r="8" spans="1:5" ht="18">
      <c r="A8" s="11">
        <v>40</v>
      </c>
      <c r="B8" s="9">
        <f>SUMPRODUCT((ArbTab!P1:P1&gt;=A8)*(ArbTab!P1:P1&lt;A9))</f>
        <v>0</v>
      </c>
    </row>
    <row r="9" spans="1:5" ht="18">
      <c r="A9" s="11">
        <v>50</v>
      </c>
      <c r="B9" s="9">
        <f>SUMPRODUCT((ArbTab!P1:P1&gt;=A9)*(ArbTab!P1:P1&lt;A10))</f>
        <v>0</v>
      </c>
    </row>
    <row r="10" spans="1:5" ht="18">
      <c r="A10" s="11">
        <v>60</v>
      </c>
      <c r="B10" s="9">
        <f>SUMPRODUCT((ArbTab!P1:P1&gt;=A10)*(ArbTab!P1:P1&lt;A11))</f>
        <v>0</v>
      </c>
    </row>
    <row r="11" spans="1:5" ht="18">
      <c r="A11" s="11">
        <v>70</v>
      </c>
      <c r="B11" s="9">
        <f>SUMPRODUCT((ArbTab!P1:P1&gt;=A11)*(ArbTab!P1:P1&lt;A12))</f>
        <v>0</v>
      </c>
    </row>
    <row r="12" spans="1:5" ht="18">
      <c r="A12" s="11">
        <v>80</v>
      </c>
      <c r="B12" s="9">
        <f>SUMPRODUCT((ArbTab!P1:P1&gt;=A12)*(ArbTab!P1:P1&lt;A13))</f>
        <v>0</v>
      </c>
    </row>
    <row r="13" spans="1:5" ht="18">
      <c r="A13" s="11">
        <v>90</v>
      </c>
      <c r="B13" s="9">
        <f>SUMPRODUCT((ArbTab!P1:P1&gt;=A13)*(ArbTab!P1:P1&lt;A14))</f>
        <v>0</v>
      </c>
      <c r="C13" s="23"/>
      <c r="D13" s="23"/>
    </row>
    <row r="14" spans="1:5" ht="18">
      <c r="A14" s="11">
        <v>100</v>
      </c>
      <c r="B14" s="55" t="e">
        <f>SUMPRODUCT(ArbTab!P1:P1&gt;=A14)</f>
        <v>#VALUE!</v>
      </c>
    </row>
    <row r="15" spans="1:5" ht="18">
      <c r="A15" s="12" t="s">
        <v>23</v>
      </c>
      <c r="B15" s="13">
        <f>MIN(ArbTab!P1:P1)</f>
        <v>0</v>
      </c>
    </row>
    <row r="16" spans="1:5" ht="18">
      <c r="A16" s="12" t="s">
        <v>24</v>
      </c>
      <c r="B16" s="14">
        <f>MAX(ArbTab!P1:P1)</f>
        <v>0</v>
      </c>
    </row>
    <row r="17" spans="1:2" ht="18">
      <c r="A17" s="12" t="s">
        <v>25</v>
      </c>
      <c r="B17" s="15" t="e">
        <f>AVERAGE(ArbTab!P1:P1)</f>
        <v>#DIV/0!</v>
      </c>
    </row>
    <row r="18" spans="1:2" ht="18">
      <c r="A18" s="12" t="s">
        <v>26</v>
      </c>
      <c r="B18" s="13">
        <f>MIN(ArbTab!Q1:Q1)</f>
        <v>0</v>
      </c>
    </row>
    <row r="19" spans="1:2" ht="18">
      <c r="A19" s="12" t="s">
        <v>27</v>
      </c>
      <c r="B19" s="13">
        <f>MAX(ArbTab!Q1:Q1)</f>
        <v>0</v>
      </c>
    </row>
    <row r="20" spans="1:2" ht="18">
      <c r="A20" s="12" t="s">
        <v>28</v>
      </c>
      <c r="B20" s="15" t="e">
        <f>AVERAGE(ArbTab!Q1:Q1)</f>
        <v>#DIV/0!</v>
      </c>
    </row>
    <row r="21" spans="1:2" ht="18">
      <c r="A21" s="12" t="s">
        <v>29</v>
      </c>
      <c r="B21" s="14">
        <f>MIN(ArbTab!R1:R1)</f>
        <v>0</v>
      </c>
    </row>
    <row r="22" spans="1:2" ht="18">
      <c r="A22" s="12" t="s">
        <v>30</v>
      </c>
      <c r="B22" s="14">
        <f>MAX(ArbTab!R1:R1)</f>
        <v>0</v>
      </c>
    </row>
    <row r="23" spans="1:2" ht="18">
      <c r="A23" s="11" t="s">
        <v>31</v>
      </c>
      <c r="B23" s="15" t="e">
        <f>AVERAGE(ArbTab!R1:R1)</f>
        <v>#DIV/0!</v>
      </c>
    </row>
    <row r="24" spans="1:2" ht="18">
      <c r="A24" s="11" t="s">
        <v>53</v>
      </c>
      <c r="B24" s="13">
        <f>COUNTIF(PLZ!C1:C235,"&gt;""")</f>
        <v>2</v>
      </c>
    </row>
    <row r="25" spans="1:2" ht="18">
      <c r="A25" s="18" t="s">
        <v>32</v>
      </c>
      <c r="B25" s="19"/>
    </row>
    <row r="26" spans="1:2" ht="18">
      <c r="A26" s="20" t="s">
        <v>33</v>
      </c>
      <c r="B26" s="21">
        <f>COUNTIF(ArbTab!N1:N1,"1")</f>
        <v>0</v>
      </c>
    </row>
    <row r="27" spans="1:2" ht="18">
      <c r="A27" s="11" t="s">
        <v>34</v>
      </c>
      <c r="B27" s="14">
        <f>COUNTIF(ArbTab!N1:N1,"2")</f>
        <v>0</v>
      </c>
    </row>
    <row r="28" spans="1:2" ht="18">
      <c r="A28" s="11" t="s">
        <v>35</v>
      </c>
      <c r="B28" s="14">
        <f>COUNTIF(ArbTab!N1:N1,"3")</f>
        <v>0</v>
      </c>
    </row>
    <row r="29" spans="1:2" ht="18">
      <c r="A29" s="11" t="s">
        <v>36</v>
      </c>
      <c r="B29" s="14">
        <f>COUNTIF(ArbTab!N1:N1,"4")</f>
        <v>0</v>
      </c>
    </row>
    <row r="30" spans="1:2" ht="18">
      <c r="A30" s="11" t="s">
        <v>37</v>
      </c>
      <c r="B30" s="14">
        <f>COUNTIF(ArbTab!N1:N1,"5")</f>
        <v>0</v>
      </c>
    </row>
    <row r="31" spans="1:2" ht="18">
      <c r="A31" s="11" t="s">
        <v>38</v>
      </c>
      <c r="B31" s="14">
        <f>COUNTIF(ArbTab!N1:N1,"6")</f>
        <v>0</v>
      </c>
    </row>
    <row r="32" spans="1:2" ht="18">
      <c r="A32" s="11" t="s">
        <v>39</v>
      </c>
      <c r="B32" s="14">
        <f>COUNTIF(ArbTab!N1:N1,"7")</f>
        <v>0</v>
      </c>
    </row>
    <row r="33" spans="1:2" ht="18">
      <c r="A33" s="11" t="s">
        <v>40</v>
      </c>
      <c r="B33" s="14">
        <f>COUNTIF(ArbTab!N1:N1,"8")</f>
        <v>0</v>
      </c>
    </row>
    <row r="34" spans="1:2" ht="18">
      <c r="A34" s="11" t="s">
        <v>41</v>
      </c>
      <c r="B34" s="14">
        <f>COUNTIF(ArbTab!N1:N1,"15")</f>
        <v>0</v>
      </c>
    </row>
    <row r="35" spans="1:2" ht="18">
      <c r="A35" s="11" t="s">
        <v>42</v>
      </c>
      <c r="B35" s="14">
        <f>COUNTIF(ArbTab!N1:N1,"16")</f>
        <v>0</v>
      </c>
    </row>
    <row r="36" spans="1:2" ht="18">
      <c r="A36" s="11" t="s">
        <v>43</v>
      </c>
      <c r="B36" s="14">
        <f>COUNTIF(ArbTab!N1:N1,"17")</f>
        <v>0</v>
      </c>
    </row>
    <row r="37" spans="1:2" ht="18">
      <c r="A37" s="11" t="s">
        <v>44</v>
      </c>
      <c r="B37" s="14">
        <f>COUNTIF(ArbTab!N1:N1,"18")</f>
        <v>0</v>
      </c>
    </row>
    <row r="38" spans="1:2" ht="18">
      <c r="A38" s="11" t="s">
        <v>52</v>
      </c>
      <c r="B38" s="56">
        <f>SUM(IF(FREQUENCY(ArbTab!B1:B1,ArbTab!B1:B1)=2,1))</f>
        <v>0</v>
      </c>
    </row>
    <row r="39" spans="1:2" ht="18">
      <c r="A39" s="11" t="s">
        <v>45</v>
      </c>
      <c r="B39" s="14">
        <f>COUNTIF(ArbTab!N1:N1,"20")</f>
        <v>0</v>
      </c>
    </row>
  </sheetData>
  <customSheetViews>
    <customSheetView guid="{3EE838E9-81E2-4FBF-86E4-3C14E5A2C9CF}" state="hidden">
      <selection activeCell="B4" sqref="B4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pageMargins left="0.7" right="0.7" top="0.78740157499999996" bottom="0.78740157499999996" header="0.3" footer="0.3"/>
  <pageSetup paperSize="9" orientation="portrait" horizontalDpi="360" verticalDpi="36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Zuza"/>
  <dimension ref="A1:K591"/>
  <sheetViews>
    <sheetView zoomScale="115" zoomScaleNormal="115" workbookViewId="0">
      <pane ySplit="1" topLeftCell="A2" activePane="bottomLeft" state="frozen"/>
      <selection activeCell="E4" sqref="E4"/>
      <selection pane="bottomLeft" activeCell="E1" sqref="E1:E1048571"/>
    </sheetView>
  </sheetViews>
  <sheetFormatPr baseColWidth="10" defaultColWidth="11.42578125" defaultRowHeight="15" customHeight="1"/>
  <cols>
    <col min="1" max="1" width="12.5703125" style="119" bestFit="1" customWidth="1"/>
    <col min="2" max="2" width="19.140625" style="294" bestFit="1" customWidth="1"/>
    <col min="3" max="3" width="17.140625" style="295" bestFit="1" customWidth="1"/>
    <col min="4" max="4" width="12.7109375" style="49" bestFit="1" customWidth="1"/>
    <col min="5" max="5" width="42.7109375" style="49" bestFit="1" customWidth="1"/>
    <col min="6" max="6" width="9.42578125" style="210" bestFit="1" customWidth="1"/>
    <col min="7" max="9" width="11.42578125" style="24"/>
  </cols>
  <sheetData>
    <row r="1" spans="1:9" s="52" customFormat="1" ht="24" customHeight="1">
      <c r="A1" s="242" t="s">
        <v>4</v>
      </c>
      <c r="B1" s="244" t="s">
        <v>1</v>
      </c>
      <c r="C1" s="245" t="s">
        <v>0</v>
      </c>
      <c r="D1" s="110" t="s">
        <v>51</v>
      </c>
      <c r="E1" s="111" t="s">
        <v>49</v>
      </c>
      <c r="F1" s="251" t="s">
        <v>50</v>
      </c>
      <c r="G1" s="129"/>
      <c r="H1" s="129"/>
      <c r="I1" s="130"/>
    </row>
    <row r="2" spans="1:9" ht="20.100000000000001" customHeight="1">
      <c r="A2" s="153" t="s">
        <v>79</v>
      </c>
      <c r="B2" s="260" t="s">
        <v>140</v>
      </c>
      <c r="C2" s="261" t="s">
        <v>87</v>
      </c>
      <c r="D2" s="112" t="e">
        <v>#NAME?</v>
      </c>
      <c r="E2" s="113" t="e">
        <v>#NAME?</v>
      </c>
      <c r="F2" s="265">
        <v>4</v>
      </c>
      <c r="G2" s="124"/>
      <c r="H2" s="131"/>
      <c r="I2" s="132"/>
    </row>
    <row r="3" spans="1:9" ht="20.100000000000001" customHeight="1">
      <c r="A3" s="197" t="s">
        <v>79</v>
      </c>
      <c r="B3" s="204" t="s">
        <v>86</v>
      </c>
      <c r="C3" s="198" t="s">
        <v>87</v>
      </c>
      <c r="D3" s="106" t="e">
        <v>#NAME?</v>
      </c>
      <c r="E3" s="115" t="e">
        <v>#NAME?</v>
      </c>
      <c r="F3" s="288">
        <v>4</v>
      </c>
      <c r="G3" s="124"/>
      <c r="H3" s="117"/>
      <c r="I3" s="132"/>
    </row>
    <row r="4" spans="1:9" ht="20.100000000000001" customHeight="1">
      <c r="A4" s="197">
        <v>99391</v>
      </c>
      <c r="B4" s="204" t="s">
        <v>89</v>
      </c>
      <c r="C4" s="198" t="s">
        <v>90</v>
      </c>
      <c r="D4" s="106" t="e">
        <v>#NAME?</v>
      </c>
      <c r="E4" s="115" t="e">
        <v>#NAME?</v>
      </c>
      <c r="F4" s="288">
        <v>7</v>
      </c>
      <c r="G4" s="124"/>
      <c r="H4" s="117"/>
      <c r="I4" s="132"/>
    </row>
    <row r="5" spans="1:9" ht="20.100000000000001" customHeight="1">
      <c r="A5" s="197">
        <v>99397</v>
      </c>
      <c r="B5" s="204" t="s">
        <v>93</v>
      </c>
      <c r="C5" s="198" t="s">
        <v>67</v>
      </c>
      <c r="D5" s="106" t="e">
        <v>#NAME?</v>
      </c>
      <c r="E5" s="115" t="e">
        <v>#NAME?</v>
      </c>
      <c r="F5" s="288">
        <v>17</v>
      </c>
      <c r="G5" s="124"/>
      <c r="H5" s="117"/>
      <c r="I5" s="132"/>
    </row>
    <row r="6" spans="1:9" ht="20.100000000000001" customHeight="1">
      <c r="A6" s="197">
        <v>99386</v>
      </c>
      <c r="B6" s="204" t="s">
        <v>96</v>
      </c>
      <c r="C6" s="198" t="s">
        <v>97</v>
      </c>
      <c r="D6" s="106" t="e">
        <v>#NAME?</v>
      </c>
      <c r="E6" s="115" t="e">
        <v>#NAME?</v>
      </c>
      <c r="F6" s="288">
        <v>2</v>
      </c>
      <c r="G6" s="124"/>
      <c r="H6" s="117"/>
      <c r="I6" s="132"/>
    </row>
    <row r="7" spans="1:9" ht="20.100000000000001" customHeight="1">
      <c r="A7" s="197">
        <v>99389</v>
      </c>
      <c r="B7" s="204" t="s">
        <v>100</v>
      </c>
      <c r="C7" s="198" t="s">
        <v>65</v>
      </c>
      <c r="D7" s="106" t="e">
        <v>#NAME?</v>
      </c>
      <c r="E7" s="115" t="e">
        <v>#NAME?</v>
      </c>
      <c r="F7" s="288">
        <v>5</v>
      </c>
      <c r="G7" s="124"/>
      <c r="H7" s="117"/>
      <c r="I7" s="132"/>
    </row>
    <row r="8" spans="1:9" ht="20.100000000000001" customHeight="1">
      <c r="A8" s="197">
        <v>99888</v>
      </c>
      <c r="B8" s="198" t="s">
        <v>103</v>
      </c>
      <c r="C8" s="199" t="s">
        <v>104</v>
      </c>
      <c r="D8" s="106" t="e">
        <v>#NAME?</v>
      </c>
      <c r="E8" s="115" t="e">
        <v>#NAME?</v>
      </c>
      <c r="F8" s="288">
        <v>16</v>
      </c>
      <c r="G8" s="124"/>
      <c r="H8" s="117"/>
      <c r="I8" s="132"/>
    </row>
    <row r="9" spans="1:9" ht="20.100000000000001" customHeight="1">
      <c r="A9" s="197">
        <v>99396</v>
      </c>
      <c r="B9" s="204" t="s">
        <v>106</v>
      </c>
      <c r="C9" s="198" t="s">
        <v>107</v>
      </c>
      <c r="D9" s="106" t="e">
        <v>#NAME?</v>
      </c>
      <c r="E9" s="115" t="e">
        <v>#NAME?</v>
      </c>
      <c r="F9" s="265">
        <v>18</v>
      </c>
      <c r="G9" s="124"/>
      <c r="H9" s="117"/>
      <c r="I9" s="132"/>
    </row>
    <row r="10" spans="1:9" ht="20.100000000000001" customHeight="1">
      <c r="A10" s="197">
        <v>99388</v>
      </c>
      <c r="B10" s="204" t="s">
        <v>70</v>
      </c>
      <c r="C10" s="198" t="s">
        <v>64</v>
      </c>
      <c r="D10" s="106" t="e">
        <v>#NAME?</v>
      </c>
      <c r="E10" s="115" t="e">
        <v>#NAME?</v>
      </c>
      <c r="F10" s="288">
        <v>4</v>
      </c>
      <c r="G10" s="124"/>
      <c r="H10" s="117"/>
      <c r="I10" s="132"/>
    </row>
    <row r="11" spans="1:9" ht="20.100000000000001" customHeight="1">
      <c r="A11" s="153" t="s">
        <v>79</v>
      </c>
      <c r="B11" s="260" t="s">
        <v>122</v>
      </c>
      <c r="C11" s="261" t="s">
        <v>74</v>
      </c>
      <c r="D11" s="106" t="e">
        <v>#NAME?</v>
      </c>
      <c r="E11" s="115" t="e">
        <v>#NAME?</v>
      </c>
      <c r="F11" s="265">
        <v>7</v>
      </c>
      <c r="G11" s="124"/>
      <c r="H11" s="117"/>
      <c r="I11" s="132"/>
    </row>
    <row r="12" spans="1:9" ht="20.100000000000001" customHeight="1">
      <c r="A12" s="153" t="s">
        <v>79</v>
      </c>
      <c r="B12" s="260" t="s">
        <v>3</v>
      </c>
      <c r="C12" s="261" t="s">
        <v>126</v>
      </c>
      <c r="D12" s="106" t="e">
        <v>#NAME?</v>
      </c>
      <c r="E12" s="115" t="e">
        <v>#NAME?</v>
      </c>
      <c r="F12" s="265">
        <v>4</v>
      </c>
      <c r="G12" s="124"/>
      <c r="H12" s="117"/>
      <c r="I12" s="132"/>
    </row>
    <row r="13" spans="1:9" ht="20.100000000000001" customHeight="1">
      <c r="A13" s="153" t="s">
        <v>79</v>
      </c>
      <c r="B13" s="260" t="s">
        <v>129</v>
      </c>
      <c r="C13" s="261" t="s">
        <v>130</v>
      </c>
      <c r="D13" s="106" t="e">
        <v>#NAME?</v>
      </c>
      <c r="E13" s="115" t="e">
        <v>#NAME?</v>
      </c>
      <c r="F13" s="265">
        <v>5</v>
      </c>
      <c r="G13" s="124"/>
      <c r="H13" s="117"/>
      <c r="I13" s="132"/>
    </row>
    <row r="14" spans="1:9" ht="20.100000000000001" customHeight="1">
      <c r="A14" s="153"/>
      <c r="B14" s="260"/>
      <c r="C14" s="261"/>
      <c r="D14" s="106"/>
      <c r="E14" s="115"/>
      <c r="F14" s="265"/>
      <c r="G14" s="124"/>
      <c r="H14" s="117"/>
      <c r="I14" s="132"/>
    </row>
    <row r="15" spans="1:9" ht="20.100000000000001" customHeight="1">
      <c r="A15" s="153"/>
      <c r="B15" s="260"/>
      <c r="C15" s="261"/>
      <c r="D15" s="106"/>
      <c r="E15" s="115"/>
      <c r="F15" s="265"/>
      <c r="G15" s="124"/>
      <c r="H15" s="117"/>
      <c r="I15" s="132"/>
    </row>
    <row r="16" spans="1:9" ht="20.100000000000001" customHeight="1">
      <c r="A16" s="153"/>
      <c r="B16" s="260"/>
      <c r="C16" s="261"/>
      <c r="D16" s="106"/>
      <c r="E16" s="115"/>
      <c r="F16" s="265"/>
      <c r="G16" s="124"/>
      <c r="H16" s="117"/>
      <c r="I16" s="123"/>
    </row>
    <row r="17" spans="4:9" ht="20.100000000000001" customHeight="1">
      <c r="D17" s="106"/>
      <c r="E17" s="115"/>
      <c r="G17" s="124"/>
      <c r="H17" s="117"/>
      <c r="I17" s="132"/>
    </row>
    <row r="18" spans="4:9" ht="20.100000000000001" customHeight="1">
      <c r="D18" s="106"/>
      <c r="E18" s="115"/>
      <c r="G18" s="124"/>
      <c r="H18" s="117"/>
      <c r="I18" s="132"/>
    </row>
    <row r="19" spans="4:9" ht="20.100000000000001" customHeight="1">
      <c r="D19" s="106"/>
      <c r="E19" s="115"/>
      <c r="G19" s="124"/>
      <c r="H19" s="117"/>
      <c r="I19" s="132"/>
    </row>
    <row r="20" spans="4:9" ht="20.100000000000001" customHeight="1">
      <c r="D20" s="106"/>
      <c r="E20" s="115"/>
      <c r="G20" s="124"/>
      <c r="H20" s="117"/>
      <c r="I20" s="132"/>
    </row>
    <row r="21" spans="4:9" ht="20.100000000000001" customHeight="1">
      <c r="D21" s="106"/>
      <c r="E21" s="115"/>
      <c r="G21" s="124"/>
      <c r="H21" s="117"/>
      <c r="I21" s="132"/>
    </row>
    <row r="22" spans="4:9" ht="20.100000000000001" customHeight="1">
      <c r="D22" s="106"/>
      <c r="E22" s="115"/>
      <c r="G22" s="124"/>
      <c r="H22" s="117"/>
      <c r="I22" s="132"/>
    </row>
    <row r="23" spans="4:9" ht="20.100000000000001" customHeight="1">
      <c r="D23" s="106"/>
      <c r="E23" s="115"/>
      <c r="G23" s="124"/>
      <c r="H23" s="117"/>
      <c r="I23" s="132"/>
    </row>
    <row r="24" spans="4:9" ht="20.100000000000001" customHeight="1">
      <c r="D24" s="106"/>
      <c r="E24" s="115"/>
      <c r="G24" s="124"/>
      <c r="H24" s="117"/>
      <c r="I24" s="132"/>
    </row>
    <row r="25" spans="4:9" ht="20.100000000000001" customHeight="1">
      <c r="D25" s="106"/>
      <c r="E25" s="115"/>
      <c r="G25" s="124"/>
      <c r="H25" s="117"/>
      <c r="I25" s="132"/>
    </row>
    <row r="26" spans="4:9" ht="20.100000000000001" customHeight="1">
      <c r="D26" s="106"/>
      <c r="E26" s="115"/>
      <c r="G26" s="124"/>
      <c r="H26" s="117"/>
      <c r="I26" s="132"/>
    </row>
    <row r="27" spans="4:9" ht="20.100000000000001" customHeight="1">
      <c r="D27" s="106"/>
      <c r="E27" s="115"/>
      <c r="G27" s="124"/>
      <c r="H27" s="117"/>
      <c r="I27" s="132"/>
    </row>
    <row r="28" spans="4:9" ht="20.100000000000001" customHeight="1">
      <c r="D28" s="106"/>
      <c r="E28" s="115"/>
      <c r="G28" s="124"/>
      <c r="H28" s="117"/>
      <c r="I28" s="132"/>
    </row>
    <row r="29" spans="4:9" ht="20.100000000000001" customHeight="1">
      <c r="D29" s="106"/>
      <c r="E29" s="115"/>
      <c r="G29" s="124"/>
      <c r="H29" s="117"/>
      <c r="I29" s="132"/>
    </row>
    <row r="30" spans="4:9" ht="20.100000000000001" customHeight="1">
      <c r="D30" s="106"/>
      <c r="E30" s="115"/>
      <c r="G30" s="124"/>
      <c r="H30" s="117"/>
      <c r="I30" s="132"/>
    </row>
    <row r="31" spans="4:9" ht="20.100000000000001" customHeight="1">
      <c r="D31" s="106"/>
      <c r="E31" s="115"/>
      <c r="G31" s="124"/>
      <c r="H31" s="117"/>
      <c r="I31" s="132"/>
    </row>
    <row r="32" spans="4:9" ht="20.100000000000001" customHeight="1">
      <c r="D32" s="106"/>
      <c r="E32" s="115"/>
      <c r="G32" s="124"/>
      <c r="H32" s="117"/>
      <c r="I32" s="132"/>
    </row>
    <row r="33" spans="4:9" ht="20.100000000000001" customHeight="1">
      <c r="D33" s="106"/>
      <c r="E33" s="115"/>
      <c r="G33" s="124"/>
      <c r="H33" s="117"/>
      <c r="I33" s="132"/>
    </row>
    <row r="34" spans="4:9" ht="20.100000000000001" customHeight="1">
      <c r="D34" s="106"/>
      <c r="E34" s="115"/>
      <c r="G34" s="124"/>
      <c r="H34" s="117"/>
      <c r="I34" s="123"/>
    </row>
    <row r="35" spans="4:9" ht="20.100000000000001" customHeight="1">
      <c r="D35" s="106"/>
      <c r="E35" s="115"/>
      <c r="G35" s="124"/>
      <c r="H35" s="117"/>
      <c r="I35" s="123"/>
    </row>
    <row r="36" spans="4:9" ht="20.100000000000001" customHeight="1">
      <c r="D36" s="106"/>
      <c r="E36" s="115"/>
      <c r="G36" s="124"/>
      <c r="H36" s="117"/>
      <c r="I36" s="132"/>
    </row>
    <row r="37" spans="4:9" ht="20.100000000000001" customHeight="1">
      <c r="D37" s="106"/>
      <c r="E37" s="115"/>
      <c r="G37" s="124"/>
      <c r="H37" s="117"/>
      <c r="I37" s="132"/>
    </row>
    <row r="38" spans="4:9" ht="20.100000000000001" customHeight="1">
      <c r="D38" s="106"/>
      <c r="E38" s="115"/>
      <c r="G38" s="124"/>
      <c r="H38" s="117"/>
      <c r="I38" s="132"/>
    </row>
    <row r="39" spans="4:9" ht="20.100000000000001" customHeight="1">
      <c r="D39" s="106"/>
      <c r="E39" s="115"/>
      <c r="G39" s="124"/>
      <c r="H39" s="117"/>
      <c r="I39" s="132"/>
    </row>
    <row r="40" spans="4:9" ht="20.100000000000001" customHeight="1">
      <c r="D40" s="106"/>
      <c r="E40" s="115"/>
      <c r="G40" s="124"/>
      <c r="H40" s="117"/>
      <c r="I40" s="132"/>
    </row>
    <row r="41" spans="4:9" ht="20.100000000000001" customHeight="1">
      <c r="D41" s="106"/>
      <c r="E41" s="115"/>
      <c r="G41" s="124"/>
      <c r="H41" s="117"/>
      <c r="I41" s="132"/>
    </row>
    <row r="42" spans="4:9" ht="20.100000000000001" customHeight="1">
      <c r="D42" s="106"/>
      <c r="E42" s="115"/>
      <c r="G42" s="124"/>
      <c r="H42" s="117"/>
      <c r="I42" s="132"/>
    </row>
    <row r="43" spans="4:9" ht="20.100000000000001" customHeight="1">
      <c r="D43" s="106"/>
      <c r="E43" s="115"/>
      <c r="G43" s="124"/>
      <c r="H43" s="117"/>
      <c r="I43" s="132"/>
    </row>
    <row r="44" spans="4:9" ht="20.100000000000001" customHeight="1">
      <c r="D44" s="106"/>
      <c r="E44" s="115"/>
      <c r="G44" s="124"/>
      <c r="H44" s="117"/>
      <c r="I44" s="132"/>
    </row>
    <row r="45" spans="4:9" ht="20.100000000000001" customHeight="1">
      <c r="D45" s="106"/>
      <c r="E45" s="115"/>
      <c r="G45" s="124"/>
      <c r="H45" s="117"/>
      <c r="I45" s="132"/>
    </row>
    <row r="46" spans="4:9" ht="20.100000000000001" customHeight="1">
      <c r="D46" s="106"/>
      <c r="E46" s="115"/>
      <c r="G46" s="124"/>
      <c r="H46" s="117"/>
      <c r="I46" s="132"/>
    </row>
    <row r="47" spans="4:9" ht="20.100000000000001" customHeight="1">
      <c r="D47" s="106"/>
      <c r="E47" s="115"/>
      <c r="G47" s="124"/>
      <c r="H47" s="117"/>
      <c r="I47" s="132"/>
    </row>
    <row r="48" spans="4:9" ht="20.100000000000001" customHeight="1">
      <c r="D48" s="106"/>
      <c r="E48" s="115"/>
      <c r="G48" s="124"/>
      <c r="H48" s="117"/>
      <c r="I48" s="132"/>
    </row>
    <row r="49" spans="4:9" ht="20.100000000000001" customHeight="1">
      <c r="D49" s="106"/>
      <c r="E49" s="115"/>
      <c r="G49" s="124"/>
      <c r="H49" s="117"/>
      <c r="I49" s="132"/>
    </row>
    <row r="50" spans="4:9" ht="20.100000000000001" customHeight="1">
      <c r="D50" s="106"/>
      <c r="E50" s="115"/>
      <c r="G50" s="124"/>
      <c r="H50" s="117"/>
      <c r="I50" s="132"/>
    </row>
    <row r="51" spans="4:9" ht="20.100000000000001" customHeight="1">
      <c r="D51" s="106"/>
      <c r="E51" s="115"/>
      <c r="G51" s="124"/>
      <c r="H51" s="117"/>
      <c r="I51" s="132"/>
    </row>
    <row r="52" spans="4:9" ht="20.100000000000001" customHeight="1">
      <c r="D52" s="106"/>
      <c r="E52" s="115"/>
      <c r="G52" s="124"/>
      <c r="H52" s="117"/>
      <c r="I52" s="123"/>
    </row>
    <row r="53" spans="4:9" ht="20.100000000000001" customHeight="1">
      <c r="D53" s="106"/>
      <c r="E53" s="115"/>
      <c r="G53" s="124"/>
      <c r="H53" s="117"/>
      <c r="I53" s="123"/>
    </row>
    <row r="54" spans="4:9" ht="20.100000000000001" customHeight="1">
      <c r="D54" s="106"/>
      <c r="E54" s="115"/>
      <c r="G54" s="124"/>
      <c r="H54" s="117"/>
      <c r="I54" s="132"/>
    </row>
    <row r="55" spans="4:9" ht="20.100000000000001" customHeight="1">
      <c r="D55" s="106"/>
      <c r="E55" s="115"/>
      <c r="G55" s="124"/>
      <c r="H55" s="117"/>
      <c r="I55" s="132"/>
    </row>
    <row r="56" spans="4:9" ht="20.100000000000001" customHeight="1">
      <c r="D56" s="106"/>
      <c r="E56" s="115"/>
      <c r="G56" s="124"/>
      <c r="H56" s="117"/>
      <c r="I56" s="132"/>
    </row>
    <row r="57" spans="4:9" ht="20.100000000000001" customHeight="1">
      <c r="D57" s="106"/>
      <c r="E57" s="115"/>
      <c r="G57" s="124"/>
      <c r="H57" s="117"/>
      <c r="I57" s="132"/>
    </row>
    <row r="58" spans="4:9" ht="20.100000000000001" customHeight="1">
      <c r="D58" s="106"/>
      <c r="E58" s="115"/>
      <c r="G58" s="124"/>
      <c r="H58" s="117"/>
      <c r="I58" s="132"/>
    </row>
    <row r="59" spans="4:9" ht="20.100000000000001" customHeight="1">
      <c r="D59" s="106"/>
      <c r="E59" s="115"/>
      <c r="G59" s="124"/>
      <c r="H59" s="117"/>
      <c r="I59" s="132"/>
    </row>
    <row r="60" spans="4:9" ht="20.100000000000001" customHeight="1">
      <c r="D60" s="106"/>
      <c r="E60" s="115"/>
      <c r="G60" s="124"/>
      <c r="H60" s="117"/>
      <c r="I60" s="123"/>
    </row>
    <row r="61" spans="4:9" ht="20.100000000000001" customHeight="1">
      <c r="D61" s="106"/>
      <c r="E61" s="115"/>
      <c r="G61" s="124"/>
      <c r="H61" s="117"/>
      <c r="I61" s="132"/>
    </row>
    <row r="62" spans="4:9" ht="20.100000000000001" customHeight="1">
      <c r="D62" s="106"/>
      <c r="E62" s="115"/>
      <c r="G62" s="124"/>
      <c r="H62" s="118"/>
      <c r="I62" s="132"/>
    </row>
    <row r="63" spans="4:9" ht="20.100000000000001" customHeight="1">
      <c r="D63" s="106"/>
      <c r="E63" s="115"/>
      <c r="G63" s="124"/>
      <c r="H63" s="117"/>
      <c r="I63" s="132"/>
    </row>
    <row r="64" spans="4:9" ht="20.100000000000001" customHeight="1">
      <c r="D64" s="106"/>
      <c r="E64" s="115"/>
      <c r="G64" s="124"/>
      <c r="H64" s="117"/>
      <c r="I64" s="132"/>
    </row>
    <row r="65" spans="4:9" ht="20.100000000000001" customHeight="1">
      <c r="D65" s="106"/>
      <c r="E65" s="115"/>
      <c r="G65" s="124"/>
      <c r="H65" s="117"/>
      <c r="I65" s="123"/>
    </row>
    <row r="66" spans="4:9" ht="20.100000000000001" customHeight="1">
      <c r="D66" s="106"/>
      <c r="E66" s="115"/>
      <c r="G66" s="124"/>
      <c r="H66" s="117"/>
      <c r="I66" s="132"/>
    </row>
    <row r="67" spans="4:9" ht="20.100000000000001" customHeight="1">
      <c r="D67" s="106"/>
      <c r="E67" s="115"/>
      <c r="G67" s="124"/>
      <c r="H67" s="117"/>
      <c r="I67" s="132"/>
    </row>
    <row r="68" spans="4:9" ht="20.100000000000001" customHeight="1">
      <c r="D68" s="106"/>
      <c r="E68" s="115"/>
      <c r="G68" s="124"/>
      <c r="H68" s="117"/>
      <c r="I68" s="132"/>
    </row>
    <row r="69" spans="4:9" ht="20.100000000000001" customHeight="1">
      <c r="D69" s="106"/>
      <c r="E69" s="115"/>
      <c r="G69" s="124"/>
      <c r="H69" s="117"/>
      <c r="I69" s="132"/>
    </row>
    <row r="70" spans="4:9" ht="20.100000000000001" customHeight="1">
      <c r="D70" s="106"/>
      <c r="E70" s="115"/>
      <c r="G70" s="124"/>
      <c r="H70" s="117"/>
      <c r="I70" s="132"/>
    </row>
    <row r="71" spans="4:9" ht="20.100000000000001" customHeight="1">
      <c r="D71" s="106"/>
      <c r="E71" s="115"/>
      <c r="G71" s="124"/>
      <c r="H71" s="117"/>
      <c r="I71" s="118"/>
    </row>
    <row r="72" spans="4:9" ht="20.100000000000001" customHeight="1">
      <c r="D72" s="106"/>
      <c r="E72" s="115"/>
      <c r="G72" s="124"/>
      <c r="H72" s="117"/>
      <c r="I72" s="132"/>
    </row>
    <row r="73" spans="4:9" ht="20.100000000000001" customHeight="1">
      <c r="D73" s="106"/>
      <c r="E73" s="115"/>
      <c r="G73" s="124"/>
      <c r="H73" s="117"/>
      <c r="I73" s="132"/>
    </row>
    <row r="74" spans="4:9" ht="20.100000000000001" customHeight="1">
      <c r="D74" s="106"/>
      <c r="E74" s="115"/>
      <c r="G74" s="124"/>
      <c r="H74" s="117"/>
      <c r="I74" s="132"/>
    </row>
    <row r="75" spans="4:9" ht="20.100000000000001" customHeight="1">
      <c r="D75" s="106"/>
      <c r="E75" s="115"/>
      <c r="G75" s="124"/>
      <c r="H75" s="117"/>
      <c r="I75" s="132"/>
    </row>
    <row r="76" spans="4:9" ht="20.100000000000001" customHeight="1">
      <c r="D76" s="106"/>
      <c r="E76" s="115"/>
      <c r="G76" s="124"/>
      <c r="H76" s="117"/>
      <c r="I76" s="132"/>
    </row>
    <row r="77" spans="4:9" ht="20.100000000000001" customHeight="1">
      <c r="D77" s="106"/>
      <c r="E77" s="115"/>
      <c r="G77" s="124"/>
      <c r="H77" s="117"/>
      <c r="I77" s="132"/>
    </row>
    <row r="78" spans="4:9" ht="20.100000000000001" customHeight="1">
      <c r="D78" s="106"/>
      <c r="E78" s="115"/>
      <c r="G78" s="124"/>
      <c r="H78" s="117"/>
      <c r="I78" s="132"/>
    </row>
    <row r="79" spans="4:9" ht="20.100000000000001" customHeight="1">
      <c r="D79" s="106"/>
      <c r="E79" s="115"/>
      <c r="G79" s="124"/>
      <c r="H79" s="117"/>
      <c r="I79" s="132"/>
    </row>
    <row r="80" spans="4:9" ht="20.100000000000001" customHeight="1">
      <c r="D80" s="106"/>
      <c r="E80" s="115"/>
      <c r="G80" s="124"/>
      <c r="H80" s="117"/>
      <c r="I80" s="132"/>
    </row>
    <row r="81" spans="4:9" ht="20.100000000000001" customHeight="1">
      <c r="D81" s="106"/>
      <c r="E81" s="115"/>
      <c r="G81" s="124"/>
      <c r="H81" s="117"/>
      <c r="I81" s="132"/>
    </row>
    <row r="82" spans="4:9" ht="20.100000000000001" customHeight="1">
      <c r="D82" s="106"/>
      <c r="E82" s="115"/>
      <c r="G82" s="124"/>
      <c r="H82" s="117"/>
      <c r="I82" s="132"/>
    </row>
    <row r="83" spans="4:9" ht="20.100000000000001" customHeight="1">
      <c r="D83" s="106"/>
      <c r="E83" s="115"/>
      <c r="G83" s="124"/>
      <c r="H83" s="117"/>
      <c r="I83" s="132"/>
    </row>
    <row r="84" spans="4:9" ht="20.100000000000001" customHeight="1">
      <c r="D84" s="106"/>
      <c r="E84" s="115"/>
      <c r="G84" s="124"/>
      <c r="H84" s="117"/>
      <c r="I84" s="132"/>
    </row>
    <row r="85" spans="4:9" ht="20.100000000000001" customHeight="1">
      <c r="D85" s="106"/>
      <c r="E85" s="115"/>
      <c r="G85" s="124"/>
      <c r="H85" s="117"/>
      <c r="I85" s="132"/>
    </row>
    <row r="86" spans="4:9" ht="20.100000000000001" customHeight="1">
      <c r="D86" s="106"/>
      <c r="E86" s="115"/>
      <c r="G86" s="124"/>
      <c r="H86" s="117"/>
      <c r="I86" s="132"/>
    </row>
    <row r="87" spans="4:9" ht="20.100000000000001" customHeight="1">
      <c r="D87" s="106"/>
      <c r="E87" s="115"/>
      <c r="G87" s="124"/>
      <c r="H87" s="117"/>
      <c r="I87" s="132"/>
    </row>
    <row r="88" spans="4:9" ht="20.100000000000001" customHeight="1">
      <c r="D88" s="106"/>
      <c r="E88" s="115"/>
      <c r="G88" s="124"/>
      <c r="H88" s="117"/>
      <c r="I88" s="123"/>
    </row>
    <row r="89" spans="4:9" ht="20.100000000000001" customHeight="1">
      <c r="D89" s="106"/>
      <c r="E89" s="115"/>
      <c r="G89" s="124"/>
      <c r="H89" s="117"/>
      <c r="I89" s="132"/>
    </row>
    <row r="90" spans="4:9" ht="20.100000000000001" customHeight="1">
      <c r="D90" s="106"/>
      <c r="E90" s="115"/>
      <c r="G90" s="124"/>
      <c r="H90" s="117"/>
      <c r="I90" s="132"/>
    </row>
    <row r="91" spans="4:9" ht="20.100000000000001" customHeight="1">
      <c r="D91" s="106"/>
      <c r="E91" s="115"/>
      <c r="G91" s="124"/>
      <c r="H91" s="117"/>
      <c r="I91" s="132"/>
    </row>
    <row r="92" spans="4:9" ht="20.100000000000001" customHeight="1">
      <c r="D92" s="106"/>
      <c r="E92" s="115"/>
      <c r="G92" s="124"/>
      <c r="H92" s="116"/>
      <c r="I92" s="123"/>
    </row>
    <row r="93" spans="4:9" ht="20.100000000000001" customHeight="1">
      <c r="D93" s="106"/>
      <c r="E93" s="115"/>
      <c r="G93" s="124"/>
      <c r="H93" s="117"/>
      <c r="I93" s="132"/>
    </row>
    <row r="94" spans="4:9" ht="20.100000000000001" customHeight="1">
      <c r="D94" s="106"/>
      <c r="E94" s="115"/>
      <c r="G94" s="124"/>
      <c r="H94" s="117"/>
      <c r="I94" s="132"/>
    </row>
    <row r="95" spans="4:9" ht="20.100000000000001" customHeight="1">
      <c r="D95" s="106"/>
      <c r="E95" s="115"/>
      <c r="G95" s="124"/>
      <c r="H95" s="117"/>
      <c r="I95" s="132"/>
    </row>
    <row r="96" spans="4:9" ht="20.100000000000001" customHeight="1">
      <c r="D96" s="106"/>
      <c r="E96" s="115"/>
      <c r="G96" s="124"/>
      <c r="H96" s="117"/>
      <c r="I96" s="132"/>
    </row>
    <row r="97" spans="4:9" ht="20.100000000000001" customHeight="1">
      <c r="D97" s="106"/>
      <c r="E97" s="115"/>
      <c r="G97" s="124"/>
      <c r="H97" s="117"/>
      <c r="I97" s="132"/>
    </row>
    <row r="98" spans="4:9" ht="20.100000000000001" customHeight="1">
      <c r="D98" s="106"/>
      <c r="E98" s="115"/>
      <c r="G98" s="124"/>
      <c r="H98" s="117"/>
      <c r="I98" s="132"/>
    </row>
    <row r="99" spans="4:9" ht="20.100000000000001" customHeight="1">
      <c r="D99" s="106"/>
      <c r="E99" s="115"/>
      <c r="G99" s="124"/>
      <c r="H99" s="117"/>
      <c r="I99" s="132"/>
    </row>
    <row r="100" spans="4:9" ht="20.100000000000001" customHeight="1">
      <c r="D100" s="106"/>
      <c r="E100" s="115"/>
      <c r="G100" s="124"/>
      <c r="H100" s="117"/>
      <c r="I100" s="132"/>
    </row>
    <row r="101" spans="4:9" ht="20.100000000000001" customHeight="1">
      <c r="D101" s="106"/>
      <c r="E101" s="115"/>
      <c r="G101" s="124"/>
      <c r="H101" s="117"/>
      <c r="I101" s="132"/>
    </row>
    <row r="102" spans="4:9" ht="20.100000000000001" customHeight="1">
      <c r="D102" s="106"/>
      <c r="E102" s="115"/>
      <c r="G102" s="124"/>
      <c r="H102" s="117"/>
      <c r="I102" s="132"/>
    </row>
    <row r="103" spans="4:9" ht="20.100000000000001" customHeight="1">
      <c r="D103" s="106"/>
      <c r="E103" s="115"/>
      <c r="G103" s="124"/>
      <c r="H103" s="117"/>
      <c r="I103" s="132"/>
    </row>
    <row r="104" spans="4:9" ht="20.100000000000001" customHeight="1">
      <c r="D104" s="106"/>
      <c r="E104" s="115"/>
      <c r="G104" s="124"/>
      <c r="H104" s="117"/>
      <c r="I104" s="132"/>
    </row>
    <row r="105" spans="4:9" ht="20.100000000000001" customHeight="1">
      <c r="D105" s="106"/>
      <c r="E105" s="115"/>
      <c r="G105" s="124"/>
      <c r="H105" s="117"/>
      <c r="I105" s="132"/>
    </row>
    <row r="106" spans="4:9" ht="20.100000000000001" customHeight="1">
      <c r="D106" s="106"/>
      <c r="E106" s="115"/>
      <c r="G106" s="124"/>
      <c r="H106" s="117"/>
      <c r="I106" s="132"/>
    </row>
    <row r="107" spans="4:9" ht="20.100000000000001" customHeight="1">
      <c r="D107" s="106"/>
      <c r="E107" s="115"/>
      <c r="G107" s="124"/>
      <c r="H107" s="117"/>
      <c r="I107" s="132"/>
    </row>
    <row r="108" spans="4:9" ht="20.100000000000001" customHeight="1">
      <c r="D108" s="106"/>
      <c r="E108" s="115"/>
      <c r="G108" s="124"/>
      <c r="H108" s="117"/>
      <c r="I108" s="132"/>
    </row>
    <row r="109" spans="4:9" ht="20.100000000000001" customHeight="1">
      <c r="D109" s="106"/>
      <c r="E109" s="115"/>
      <c r="G109" s="124"/>
      <c r="H109" s="117"/>
      <c r="I109" s="132"/>
    </row>
    <row r="110" spans="4:9" ht="20.100000000000001" customHeight="1">
      <c r="D110" s="106"/>
      <c r="E110" s="115"/>
      <c r="G110" s="124"/>
      <c r="H110" s="117"/>
      <c r="I110" s="132"/>
    </row>
    <row r="111" spans="4:9" ht="20.100000000000001" customHeight="1">
      <c r="D111" s="106"/>
      <c r="E111" s="115"/>
      <c r="G111" s="124"/>
      <c r="H111" s="132"/>
      <c r="I111" s="132"/>
    </row>
    <row r="112" spans="4:9" ht="20.100000000000001" customHeight="1">
      <c r="D112" s="106"/>
      <c r="E112" s="115"/>
      <c r="G112" s="124"/>
      <c r="H112" s="118"/>
      <c r="I112" s="132"/>
    </row>
    <row r="113" spans="4:9" ht="20.100000000000001" customHeight="1">
      <c r="D113" s="106"/>
      <c r="E113" s="115"/>
      <c r="G113" s="124"/>
      <c r="H113" s="117"/>
      <c r="I113" s="132"/>
    </row>
    <row r="114" spans="4:9" ht="20.100000000000001" customHeight="1">
      <c r="D114" s="106"/>
      <c r="E114" s="115"/>
      <c r="G114" s="124"/>
      <c r="H114" s="117"/>
      <c r="I114" s="132"/>
    </row>
    <row r="115" spans="4:9" ht="20.100000000000001" customHeight="1">
      <c r="D115" s="106"/>
      <c r="E115" s="115"/>
      <c r="G115" s="124"/>
      <c r="H115" s="117"/>
      <c r="I115" s="132"/>
    </row>
    <row r="116" spans="4:9" ht="20.100000000000001" customHeight="1">
      <c r="D116" s="106"/>
      <c r="E116" s="115"/>
      <c r="G116" s="124"/>
      <c r="H116" s="117"/>
      <c r="I116" s="118"/>
    </row>
    <row r="117" spans="4:9" ht="20.100000000000001" customHeight="1">
      <c r="D117" s="106"/>
      <c r="E117" s="115"/>
      <c r="G117" s="124"/>
      <c r="H117" s="117"/>
      <c r="I117" s="132"/>
    </row>
    <row r="118" spans="4:9" ht="20.100000000000001" customHeight="1">
      <c r="D118" s="106"/>
      <c r="E118" s="115"/>
      <c r="G118" s="124"/>
      <c r="H118" s="117"/>
      <c r="I118" s="132"/>
    </row>
    <row r="119" spans="4:9" ht="20.100000000000001" customHeight="1">
      <c r="D119" s="106"/>
      <c r="E119" s="115"/>
      <c r="G119" s="124"/>
      <c r="H119" s="116"/>
      <c r="I119" s="123"/>
    </row>
    <row r="120" spans="4:9" ht="20.100000000000001" customHeight="1">
      <c r="D120" s="106"/>
      <c r="E120" s="115"/>
      <c r="G120" s="124"/>
      <c r="H120" s="117"/>
      <c r="I120" s="123"/>
    </row>
    <row r="121" spans="4:9" ht="20.100000000000001" customHeight="1">
      <c r="D121" s="106"/>
      <c r="E121" s="115"/>
      <c r="G121" s="124"/>
      <c r="H121" s="117"/>
      <c r="I121" s="123"/>
    </row>
    <row r="122" spans="4:9" ht="20.100000000000001" customHeight="1">
      <c r="D122" s="106"/>
      <c r="E122" s="115"/>
      <c r="G122" s="124"/>
      <c r="H122" s="117"/>
      <c r="I122" s="132"/>
    </row>
    <row r="123" spans="4:9" ht="20.100000000000001" customHeight="1">
      <c r="D123" s="106"/>
      <c r="E123" s="115"/>
      <c r="G123" s="124"/>
      <c r="H123" s="117"/>
      <c r="I123" s="132"/>
    </row>
    <row r="124" spans="4:9" ht="20.100000000000001" customHeight="1">
      <c r="D124" s="106"/>
      <c r="E124" s="115"/>
      <c r="G124" s="124"/>
      <c r="H124" s="117"/>
      <c r="I124" s="132"/>
    </row>
    <row r="125" spans="4:9" ht="20.100000000000001" customHeight="1">
      <c r="D125" s="106"/>
      <c r="E125" s="115"/>
      <c r="G125" s="124"/>
      <c r="H125" s="117"/>
      <c r="I125" s="132"/>
    </row>
    <row r="126" spans="4:9" ht="20.100000000000001" customHeight="1">
      <c r="D126" s="106"/>
      <c r="E126" s="115"/>
      <c r="G126" s="124"/>
      <c r="H126" s="117"/>
      <c r="I126" s="132"/>
    </row>
    <row r="127" spans="4:9" ht="20.100000000000001" customHeight="1">
      <c r="D127" s="106"/>
      <c r="E127" s="115"/>
      <c r="G127" s="124"/>
      <c r="H127" s="118"/>
      <c r="I127" s="132"/>
    </row>
    <row r="128" spans="4:9" ht="20.100000000000001" customHeight="1">
      <c r="D128" s="106"/>
      <c r="E128" s="115"/>
      <c r="G128" s="124"/>
      <c r="H128" s="133"/>
      <c r="I128" s="132"/>
    </row>
    <row r="129" spans="4:9" ht="20.100000000000001" customHeight="1">
      <c r="D129" s="106"/>
      <c r="E129" s="115"/>
      <c r="G129" s="124"/>
      <c r="H129" s="118"/>
      <c r="I129" s="123"/>
    </row>
    <row r="130" spans="4:9" ht="20.100000000000001" customHeight="1">
      <c r="D130" s="106"/>
      <c r="E130" s="115"/>
      <c r="G130" s="124"/>
      <c r="H130" s="117"/>
      <c r="I130" s="132"/>
    </row>
    <row r="131" spans="4:9" ht="20.100000000000001" customHeight="1">
      <c r="D131" s="106"/>
      <c r="E131" s="115"/>
      <c r="G131" s="124"/>
      <c r="H131" s="117"/>
      <c r="I131" s="132"/>
    </row>
    <row r="132" spans="4:9" ht="20.100000000000001" customHeight="1">
      <c r="D132" s="106"/>
      <c r="E132" s="115"/>
      <c r="G132" s="124"/>
      <c r="H132" s="117"/>
      <c r="I132" s="132"/>
    </row>
    <row r="133" spans="4:9" ht="20.100000000000001" customHeight="1">
      <c r="D133" s="106"/>
      <c r="E133" s="115"/>
      <c r="G133" s="124"/>
      <c r="H133" s="117"/>
      <c r="I133" s="132"/>
    </row>
    <row r="134" spans="4:9" ht="20.100000000000001" customHeight="1">
      <c r="D134" s="106"/>
      <c r="E134" s="115"/>
      <c r="G134" s="124"/>
      <c r="H134" s="117"/>
      <c r="I134" s="132"/>
    </row>
    <row r="135" spans="4:9" ht="20.100000000000001" customHeight="1">
      <c r="D135" s="106"/>
      <c r="E135" s="115"/>
      <c r="G135" s="124"/>
      <c r="H135" s="117"/>
      <c r="I135" s="123"/>
    </row>
    <row r="136" spans="4:9" ht="20.100000000000001" customHeight="1">
      <c r="D136" s="106"/>
      <c r="E136" s="115"/>
      <c r="G136" s="124"/>
      <c r="H136" s="117"/>
      <c r="I136" s="123"/>
    </row>
    <row r="137" spans="4:9" ht="20.100000000000001" customHeight="1">
      <c r="D137" s="106"/>
      <c r="E137" s="115"/>
      <c r="G137" s="124"/>
      <c r="H137" s="117"/>
      <c r="I137" s="132"/>
    </row>
    <row r="138" spans="4:9" ht="20.100000000000001" customHeight="1">
      <c r="D138" s="106"/>
      <c r="E138" s="115"/>
      <c r="G138" s="124"/>
      <c r="H138" s="117"/>
      <c r="I138" s="132"/>
    </row>
    <row r="139" spans="4:9" ht="20.100000000000001" customHeight="1">
      <c r="D139" s="106"/>
      <c r="E139" s="115"/>
      <c r="G139" s="124"/>
      <c r="H139" s="117"/>
      <c r="I139" s="132"/>
    </row>
    <row r="140" spans="4:9" ht="20.100000000000001" customHeight="1">
      <c r="D140" s="106"/>
      <c r="E140" s="115"/>
      <c r="G140" s="124"/>
      <c r="H140" s="117"/>
      <c r="I140" s="132"/>
    </row>
    <row r="141" spans="4:9" ht="20.100000000000001" customHeight="1">
      <c r="D141" s="106"/>
      <c r="E141" s="115"/>
      <c r="G141" s="124"/>
      <c r="H141" s="117"/>
      <c r="I141" s="132"/>
    </row>
    <row r="142" spans="4:9" ht="20.100000000000001" customHeight="1">
      <c r="D142" s="106"/>
      <c r="E142" s="115"/>
      <c r="G142" s="124"/>
      <c r="H142" s="117"/>
      <c r="I142" s="123"/>
    </row>
    <row r="143" spans="4:9" ht="20.100000000000001" customHeight="1">
      <c r="D143" s="106"/>
      <c r="E143" s="115"/>
      <c r="G143" s="124"/>
      <c r="H143" s="117"/>
      <c r="I143" s="132"/>
    </row>
    <row r="144" spans="4:9" ht="20.100000000000001" customHeight="1">
      <c r="D144" s="106"/>
      <c r="E144" s="115"/>
      <c r="G144" s="124"/>
      <c r="H144" s="117"/>
      <c r="I144" s="132"/>
    </row>
    <row r="145" spans="4:9" ht="20.100000000000001" customHeight="1">
      <c r="D145" s="106"/>
      <c r="E145" s="115"/>
      <c r="G145" s="124"/>
      <c r="H145" s="132"/>
      <c r="I145" s="132"/>
    </row>
    <row r="146" spans="4:9" ht="20.100000000000001" customHeight="1">
      <c r="D146" s="106"/>
      <c r="E146" s="115"/>
      <c r="G146" s="124"/>
      <c r="H146" s="117"/>
      <c r="I146" s="132"/>
    </row>
    <row r="147" spans="4:9" ht="20.100000000000001" customHeight="1">
      <c r="D147" s="106"/>
      <c r="E147" s="115"/>
      <c r="G147" s="124"/>
      <c r="H147" s="117"/>
      <c r="I147" s="132"/>
    </row>
    <row r="148" spans="4:9" ht="20.100000000000001" customHeight="1">
      <c r="D148" s="106"/>
      <c r="E148" s="115"/>
      <c r="G148" s="124"/>
      <c r="H148" s="117"/>
      <c r="I148" s="132"/>
    </row>
    <row r="149" spans="4:9" ht="20.100000000000001" customHeight="1">
      <c r="D149" s="106"/>
      <c r="E149" s="115"/>
      <c r="G149" s="124"/>
      <c r="H149" s="117"/>
      <c r="I149" s="132"/>
    </row>
    <row r="150" spans="4:9" ht="20.100000000000001" customHeight="1">
      <c r="D150" s="106"/>
      <c r="E150" s="115"/>
      <c r="G150" s="124"/>
      <c r="H150" s="117"/>
      <c r="I150" s="132"/>
    </row>
    <row r="151" spans="4:9" ht="20.100000000000001" customHeight="1">
      <c r="D151" s="106"/>
      <c r="E151" s="115"/>
      <c r="G151" s="124"/>
      <c r="H151" s="117"/>
      <c r="I151" s="123"/>
    </row>
    <row r="152" spans="4:9" ht="20.100000000000001" customHeight="1">
      <c r="D152" s="73"/>
      <c r="E152" s="122"/>
      <c r="G152" s="134"/>
      <c r="H152" s="135"/>
      <c r="I152" s="136"/>
    </row>
    <row r="153" spans="4:9" ht="20.100000000000001" customHeight="1">
      <c r="D153" s="106"/>
      <c r="E153" s="115"/>
      <c r="G153" s="124"/>
      <c r="H153" s="117"/>
      <c r="I153" s="132"/>
    </row>
    <row r="154" spans="4:9" ht="20.100000000000001" customHeight="1">
      <c r="D154" s="106"/>
      <c r="E154" s="115"/>
      <c r="G154" s="124"/>
      <c r="H154" s="117"/>
      <c r="I154" s="132"/>
    </row>
    <row r="155" spans="4:9" ht="20.100000000000001" customHeight="1">
      <c r="D155" s="106"/>
      <c r="E155" s="115"/>
      <c r="G155" s="124"/>
      <c r="H155" s="117"/>
      <c r="I155" s="132"/>
    </row>
    <row r="156" spans="4:9" ht="20.100000000000001" customHeight="1">
      <c r="D156" s="106"/>
      <c r="E156" s="115"/>
      <c r="G156" s="124"/>
      <c r="H156" s="117"/>
      <c r="I156" s="132"/>
    </row>
    <row r="157" spans="4:9" ht="20.100000000000001" customHeight="1">
      <c r="D157" s="106"/>
      <c r="E157" s="115"/>
      <c r="G157" s="124"/>
      <c r="H157" s="117"/>
      <c r="I157" s="132"/>
    </row>
    <row r="158" spans="4:9" ht="20.100000000000001" customHeight="1">
      <c r="D158" s="106"/>
      <c r="E158" s="115"/>
      <c r="G158" s="124"/>
      <c r="H158" s="117"/>
      <c r="I158" s="132"/>
    </row>
    <row r="159" spans="4:9" ht="20.100000000000001" customHeight="1">
      <c r="D159" s="106"/>
      <c r="E159" s="115"/>
      <c r="G159" s="124"/>
      <c r="H159" s="117"/>
      <c r="I159" s="132"/>
    </row>
    <row r="160" spans="4:9" ht="20.100000000000001" customHeight="1">
      <c r="D160" s="106"/>
      <c r="E160" s="115"/>
      <c r="G160" s="124"/>
      <c r="H160" s="117"/>
      <c r="I160" s="132"/>
    </row>
    <row r="161" spans="4:9" ht="20.100000000000001" customHeight="1">
      <c r="D161" s="106"/>
      <c r="E161" s="115"/>
      <c r="G161" s="124"/>
      <c r="H161" s="117"/>
      <c r="I161" s="132"/>
    </row>
    <row r="162" spans="4:9" ht="20.100000000000001" customHeight="1">
      <c r="D162" s="106"/>
      <c r="E162" s="115"/>
      <c r="G162" s="124"/>
      <c r="H162" s="117"/>
      <c r="I162" s="132"/>
    </row>
    <row r="163" spans="4:9" ht="20.100000000000001" customHeight="1">
      <c r="D163" s="106"/>
      <c r="E163" s="115"/>
      <c r="G163" s="124"/>
      <c r="H163" s="117"/>
      <c r="I163" s="132"/>
    </row>
    <row r="164" spans="4:9" ht="20.100000000000001" customHeight="1">
      <c r="D164" s="106"/>
      <c r="E164" s="115"/>
      <c r="G164" s="124"/>
      <c r="H164" s="117"/>
      <c r="I164" s="132"/>
    </row>
    <row r="165" spans="4:9" ht="20.100000000000001" customHeight="1">
      <c r="D165" s="106"/>
      <c r="E165" s="115"/>
      <c r="G165" s="124"/>
      <c r="H165" s="117"/>
      <c r="I165" s="132"/>
    </row>
    <row r="166" spans="4:9" ht="20.100000000000001" customHeight="1">
      <c r="D166" s="106"/>
      <c r="E166" s="115"/>
      <c r="G166" s="124"/>
      <c r="H166" s="117"/>
      <c r="I166" s="132"/>
    </row>
    <row r="167" spans="4:9" ht="20.100000000000001" customHeight="1">
      <c r="D167" s="106"/>
      <c r="E167" s="115"/>
      <c r="G167" s="124"/>
      <c r="H167" s="117"/>
      <c r="I167" s="132"/>
    </row>
    <row r="168" spans="4:9" ht="20.100000000000001" customHeight="1">
      <c r="D168" s="106"/>
      <c r="E168" s="115"/>
      <c r="G168" s="124"/>
      <c r="H168" s="117"/>
      <c r="I168" s="132"/>
    </row>
    <row r="169" spans="4:9" ht="20.100000000000001" customHeight="1">
      <c r="D169" s="106"/>
      <c r="E169" s="115"/>
      <c r="G169" s="124"/>
      <c r="H169" s="117"/>
      <c r="I169" s="132"/>
    </row>
    <row r="170" spans="4:9" ht="20.100000000000001" customHeight="1">
      <c r="D170" s="106"/>
      <c r="E170" s="115"/>
      <c r="G170" s="124"/>
      <c r="H170" s="117"/>
      <c r="I170" s="132"/>
    </row>
    <row r="171" spans="4:9" ht="20.100000000000001" customHeight="1">
      <c r="D171" s="106"/>
      <c r="E171" s="115"/>
      <c r="G171" s="124"/>
      <c r="H171" s="117"/>
      <c r="I171" s="123"/>
    </row>
    <row r="172" spans="4:9" ht="20.100000000000001" customHeight="1">
      <c r="D172" s="106"/>
      <c r="E172" s="115"/>
      <c r="G172" s="124"/>
      <c r="H172" s="117"/>
      <c r="I172" s="132"/>
    </row>
    <row r="173" spans="4:9" ht="20.100000000000001" customHeight="1">
      <c r="D173" s="106"/>
      <c r="E173" s="115"/>
      <c r="G173" s="124"/>
      <c r="H173" s="117"/>
      <c r="I173" s="132"/>
    </row>
    <row r="174" spans="4:9" ht="20.100000000000001" customHeight="1">
      <c r="D174" s="106"/>
      <c r="E174" s="115"/>
      <c r="G174" s="124"/>
      <c r="H174" s="117"/>
      <c r="I174" s="132"/>
    </row>
    <row r="175" spans="4:9" ht="20.100000000000001" customHeight="1">
      <c r="D175" s="106"/>
      <c r="E175" s="115"/>
      <c r="G175" s="124"/>
      <c r="H175" s="117"/>
      <c r="I175" s="132"/>
    </row>
    <row r="176" spans="4:9" ht="20.100000000000001" customHeight="1">
      <c r="D176" s="106"/>
      <c r="E176" s="115"/>
      <c r="G176" s="124"/>
      <c r="H176" s="117"/>
      <c r="I176" s="132"/>
    </row>
    <row r="177" spans="4:9" ht="20.100000000000001" customHeight="1">
      <c r="D177" s="106"/>
      <c r="E177" s="115"/>
      <c r="G177" s="124"/>
      <c r="H177" s="117"/>
      <c r="I177" s="132"/>
    </row>
    <row r="178" spans="4:9" ht="20.100000000000001" customHeight="1">
      <c r="D178" s="106"/>
      <c r="E178" s="115"/>
      <c r="G178" s="124"/>
      <c r="H178" s="117"/>
      <c r="I178" s="132"/>
    </row>
    <row r="179" spans="4:9" ht="20.100000000000001" customHeight="1">
      <c r="D179" s="106"/>
      <c r="E179" s="115"/>
      <c r="G179" s="124"/>
      <c r="H179" s="117"/>
      <c r="I179" s="132"/>
    </row>
    <row r="180" spans="4:9" ht="20.100000000000001" customHeight="1">
      <c r="D180" s="106"/>
      <c r="E180" s="115"/>
      <c r="G180" s="124"/>
      <c r="H180" s="117"/>
      <c r="I180" s="132"/>
    </row>
    <row r="181" spans="4:9" ht="20.100000000000001" customHeight="1">
      <c r="D181" s="106"/>
      <c r="E181" s="115"/>
      <c r="G181" s="124"/>
      <c r="H181" s="117"/>
      <c r="I181" s="132"/>
    </row>
    <row r="182" spans="4:9" ht="20.100000000000001" customHeight="1">
      <c r="D182" s="106"/>
      <c r="E182" s="115"/>
      <c r="G182" s="124"/>
      <c r="H182" s="117"/>
      <c r="I182" s="132"/>
    </row>
    <row r="183" spans="4:9" ht="20.100000000000001" customHeight="1">
      <c r="D183" s="106"/>
      <c r="E183" s="115"/>
      <c r="G183" s="124"/>
      <c r="H183" s="117"/>
      <c r="I183" s="132"/>
    </row>
    <row r="184" spans="4:9" ht="20.100000000000001" customHeight="1">
      <c r="D184" s="106"/>
      <c r="E184" s="115"/>
      <c r="G184" s="124"/>
      <c r="H184" s="117"/>
      <c r="I184" s="132"/>
    </row>
    <row r="185" spans="4:9" ht="20.100000000000001" customHeight="1">
      <c r="D185" s="106"/>
      <c r="E185" s="115"/>
      <c r="G185" s="124"/>
      <c r="H185" s="117"/>
      <c r="I185" s="132"/>
    </row>
    <row r="186" spans="4:9" ht="20.100000000000001" customHeight="1">
      <c r="D186" s="106"/>
      <c r="E186" s="115"/>
      <c r="G186" s="124"/>
      <c r="H186" s="117"/>
      <c r="I186" s="132"/>
    </row>
    <row r="187" spans="4:9" ht="20.100000000000001" customHeight="1">
      <c r="D187" s="106"/>
      <c r="E187" s="115"/>
      <c r="G187" s="124"/>
      <c r="H187" s="117"/>
      <c r="I187" s="132"/>
    </row>
    <row r="188" spans="4:9" ht="20.100000000000001" customHeight="1">
      <c r="D188" s="106"/>
      <c r="E188" s="115"/>
      <c r="G188" s="124"/>
      <c r="H188" s="117"/>
      <c r="I188" s="132"/>
    </row>
    <row r="189" spans="4:9" ht="20.100000000000001" customHeight="1">
      <c r="D189" s="106"/>
      <c r="E189" s="115"/>
      <c r="G189" s="124"/>
      <c r="H189" s="117"/>
      <c r="I189" s="132"/>
    </row>
    <row r="190" spans="4:9" ht="20.100000000000001" customHeight="1">
      <c r="D190" s="106"/>
      <c r="E190" s="115"/>
      <c r="G190" s="124"/>
      <c r="H190" s="117"/>
      <c r="I190" s="132"/>
    </row>
    <row r="191" spans="4:9" ht="20.100000000000001" customHeight="1">
      <c r="D191" s="106"/>
      <c r="E191" s="115"/>
      <c r="G191" s="124"/>
      <c r="H191" s="117"/>
      <c r="I191" s="123"/>
    </row>
    <row r="192" spans="4:9" ht="20.100000000000001" customHeight="1">
      <c r="D192" s="106"/>
      <c r="E192" s="115"/>
      <c r="G192" s="124"/>
      <c r="H192" s="117"/>
      <c r="I192" s="132"/>
    </row>
    <row r="193" spans="4:9" ht="20.100000000000001" customHeight="1">
      <c r="D193" s="106"/>
      <c r="E193" s="115"/>
      <c r="G193" s="124"/>
      <c r="H193" s="117"/>
      <c r="I193" s="123"/>
    </row>
    <row r="194" spans="4:9" ht="20.100000000000001" customHeight="1">
      <c r="D194" s="106"/>
      <c r="E194" s="115"/>
      <c r="G194" s="124"/>
      <c r="H194" s="117"/>
      <c r="I194" s="132"/>
    </row>
    <row r="195" spans="4:9" ht="20.100000000000001" customHeight="1">
      <c r="D195" s="106"/>
      <c r="E195" s="115"/>
      <c r="G195" s="124"/>
      <c r="H195" s="117"/>
      <c r="I195" s="132"/>
    </row>
    <row r="196" spans="4:9" ht="20.100000000000001" customHeight="1">
      <c r="D196" s="106"/>
      <c r="E196" s="115"/>
      <c r="G196" s="124"/>
      <c r="H196" s="133"/>
      <c r="I196" s="132"/>
    </row>
    <row r="197" spans="4:9" ht="20.100000000000001" customHeight="1">
      <c r="D197" s="106"/>
      <c r="E197" s="115"/>
      <c r="G197" s="124"/>
      <c r="H197" s="117"/>
      <c r="I197" s="132"/>
    </row>
    <row r="198" spans="4:9" ht="20.100000000000001" customHeight="1">
      <c r="D198" s="106"/>
      <c r="E198" s="115"/>
      <c r="G198" s="124"/>
      <c r="H198" s="117"/>
      <c r="I198" s="132"/>
    </row>
    <row r="199" spans="4:9" ht="20.100000000000001" customHeight="1">
      <c r="D199" s="106"/>
      <c r="E199" s="115"/>
      <c r="G199" s="124"/>
      <c r="H199" s="117"/>
      <c r="I199" s="132"/>
    </row>
    <row r="200" spans="4:9" ht="20.100000000000001" customHeight="1">
      <c r="D200" s="106"/>
      <c r="E200" s="115"/>
      <c r="G200" s="124"/>
      <c r="H200" s="117"/>
      <c r="I200" s="132"/>
    </row>
    <row r="201" spans="4:9" ht="20.100000000000001" customHeight="1">
      <c r="D201" s="106"/>
      <c r="E201" s="115"/>
      <c r="G201" s="124"/>
      <c r="H201" s="117"/>
      <c r="I201" s="132"/>
    </row>
    <row r="202" spans="4:9" ht="20.100000000000001" customHeight="1">
      <c r="D202" s="106"/>
      <c r="E202" s="115"/>
      <c r="G202" s="124"/>
      <c r="H202" s="117"/>
      <c r="I202" s="132"/>
    </row>
    <row r="203" spans="4:9" ht="20.100000000000001" customHeight="1">
      <c r="D203" s="106"/>
      <c r="E203" s="115"/>
      <c r="G203" s="124"/>
      <c r="H203" s="117"/>
      <c r="I203" s="132"/>
    </row>
    <row r="204" spans="4:9" ht="20.100000000000001" customHeight="1">
      <c r="D204" s="106"/>
      <c r="E204" s="115"/>
      <c r="G204" s="124"/>
      <c r="H204" s="117"/>
      <c r="I204" s="132"/>
    </row>
    <row r="205" spans="4:9" ht="20.100000000000001" customHeight="1">
      <c r="D205" s="106"/>
      <c r="E205" s="115"/>
      <c r="G205" s="124"/>
      <c r="H205" s="117"/>
      <c r="I205" s="132"/>
    </row>
    <row r="206" spans="4:9" ht="20.100000000000001" customHeight="1">
      <c r="D206" s="73"/>
      <c r="E206" s="122"/>
      <c r="G206" s="134"/>
      <c r="H206" s="135"/>
      <c r="I206" s="136"/>
    </row>
    <row r="207" spans="4:9" ht="20.100000000000001" customHeight="1">
      <c r="D207" s="106"/>
      <c r="E207" s="115"/>
      <c r="G207" s="124"/>
      <c r="H207" s="117"/>
      <c r="I207" s="132"/>
    </row>
    <row r="208" spans="4:9" ht="20.100000000000001" customHeight="1">
      <c r="D208" s="107"/>
      <c r="E208" s="115"/>
      <c r="G208" s="124"/>
      <c r="H208" s="118"/>
      <c r="I208" s="132"/>
    </row>
    <row r="209" spans="4:11" ht="20.100000000000001" customHeight="1">
      <c r="D209" s="106"/>
      <c r="E209" s="115"/>
      <c r="G209" s="124"/>
      <c r="H209" s="118"/>
      <c r="I209" s="132"/>
    </row>
    <row r="210" spans="4:11" ht="20.100000000000001" customHeight="1">
      <c r="D210" s="106"/>
      <c r="E210" s="115"/>
      <c r="G210" s="124"/>
      <c r="H210" s="118"/>
      <c r="I210" s="132"/>
    </row>
    <row r="211" spans="4:11" ht="20.100000000000001" customHeight="1">
      <c r="D211" s="106"/>
      <c r="E211" s="115"/>
      <c r="G211" s="124"/>
      <c r="H211" s="118"/>
      <c r="I211" s="132"/>
    </row>
    <row r="212" spans="4:11" ht="20.100000000000001" customHeight="1">
      <c r="D212" s="106"/>
      <c r="E212" s="115"/>
      <c r="G212" s="124"/>
      <c r="H212" s="118"/>
      <c r="I212" s="132"/>
    </row>
    <row r="213" spans="4:11" ht="20.100000000000001" customHeight="1">
      <c r="D213" s="106"/>
      <c r="E213" s="115"/>
      <c r="G213" s="124"/>
      <c r="H213" s="118"/>
      <c r="I213" s="132"/>
    </row>
    <row r="214" spans="4:11" ht="20.100000000000001" customHeight="1">
      <c r="D214" s="106"/>
      <c r="E214" s="115"/>
      <c r="G214" s="124"/>
      <c r="H214" s="118"/>
      <c r="I214" s="132"/>
    </row>
    <row r="215" spans="4:11" ht="20.100000000000001" customHeight="1">
      <c r="D215" s="106"/>
      <c r="E215" s="115"/>
      <c r="G215" s="124"/>
      <c r="H215" s="118"/>
      <c r="I215" s="132"/>
    </row>
    <row r="216" spans="4:11" ht="20.100000000000001" customHeight="1">
      <c r="D216" s="106"/>
      <c r="E216" s="115"/>
      <c r="G216" s="124"/>
      <c r="H216" s="118"/>
      <c r="I216" s="132"/>
    </row>
    <row r="217" spans="4:11" ht="20.100000000000001" customHeight="1">
      <c r="D217" s="73"/>
      <c r="E217" s="122"/>
      <c r="G217" s="134"/>
      <c r="H217" s="135"/>
      <c r="I217" s="136"/>
    </row>
    <row r="218" spans="4:11" ht="20.100000000000001" customHeight="1">
      <c r="D218" s="106"/>
      <c r="E218" s="115"/>
      <c r="G218" s="124"/>
      <c r="H218" s="117"/>
      <c r="I218" s="132"/>
    </row>
    <row r="219" spans="4:11" ht="20.100000000000001" customHeight="1">
      <c r="D219" s="106"/>
      <c r="E219" s="115"/>
      <c r="G219" s="124"/>
      <c r="H219" s="117"/>
      <c r="I219" s="132"/>
    </row>
    <row r="220" spans="4:11" ht="20.100000000000001" customHeight="1">
      <c r="D220" s="106"/>
      <c r="E220" s="115"/>
      <c r="G220" s="124"/>
      <c r="H220" s="117"/>
      <c r="I220" s="132"/>
    </row>
    <row r="221" spans="4:11" ht="20.100000000000001" customHeight="1">
      <c r="D221" s="106"/>
      <c r="E221" s="115"/>
      <c r="G221" s="124"/>
      <c r="H221" s="117"/>
      <c r="I221" s="123"/>
    </row>
    <row r="222" spans="4:11" ht="20.100000000000001" customHeight="1">
      <c r="D222" s="106"/>
      <c r="E222" s="115"/>
      <c r="G222" s="124"/>
      <c r="H222" s="117"/>
      <c r="I222" s="132"/>
      <c r="J222" s="2"/>
      <c r="K222" s="22"/>
    </row>
    <row r="223" spans="4:11" ht="20.100000000000001" customHeight="1">
      <c r="D223" s="106"/>
      <c r="E223" s="115"/>
      <c r="G223" s="124"/>
      <c r="H223" s="117"/>
      <c r="I223" s="137"/>
      <c r="J223" s="2"/>
      <c r="K223" s="51"/>
    </row>
    <row r="224" spans="4:11" ht="20.100000000000001" customHeight="1">
      <c r="D224" s="114"/>
      <c r="E224" s="115"/>
      <c r="G224" s="124"/>
      <c r="H224" s="117"/>
      <c r="I224" s="132"/>
      <c r="J224" s="2"/>
      <c r="K224" s="51"/>
    </row>
    <row r="225" spans="4:11" ht="20.100000000000001" customHeight="1">
      <c r="D225" s="106"/>
      <c r="E225" s="115"/>
      <c r="G225" s="124"/>
      <c r="H225" s="117"/>
      <c r="I225" s="123"/>
      <c r="J225" s="2"/>
      <c r="K225" s="51"/>
    </row>
    <row r="226" spans="4:11" ht="20.100000000000001" customHeight="1">
      <c r="D226" s="106"/>
      <c r="E226" s="115"/>
      <c r="G226" s="124"/>
      <c r="H226" s="117"/>
      <c r="I226" s="132"/>
      <c r="J226" s="2"/>
      <c r="K226" s="51"/>
    </row>
    <row r="227" spans="4:11" ht="20.100000000000001" customHeight="1">
      <c r="D227" s="106"/>
      <c r="E227" s="115"/>
      <c r="G227" s="124"/>
      <c r="H227" s="117"/>
      <c r="I227" s="132"/>
      <c r="J227" s="2"/>
      <c r="K227" s="51"/>
    </row>
    <row r="228" spans="4:11" ht="20.100000000000001" customHeight="1">
      <c r="D228" s="106"/>
      <c r="E228" s="115"/>
      <c r="G228" s="124"/>
      <c r="H228" s="117"/>
      <c r="I228" s="132"/>
      <c r="J228" s="2"/>
      <c r="K228" s="51"/>
    </row>
    <row r="229" spans="4:11" ht="20.100000000000001" customHeight="1">
      <c r="D229" s="106"/>
      <c r="E229" s="115"/>
      <c r="G229" s="124"/>
      <c r="H229" s="117"/>
      <c r="I229" s="132"/>
      <c r="J229" s="2"/>
      <c r="K229" s="51"/>
    </row>
    <row r="230" spans="4:11" ht="20.100000000000001" customHeight="1">
      <c r="D230" s="106"/>
      <c r="E230" s="115"/>
      <c r="G230" s="124"/>
      <c r="H230" s="117"/>
      <c r="I230" s="132"/>
      <c r="J230" s="2"/>
      <c r="K230" s="51"/>
    </row>
    <row r="231" spans="4:11" ht="20.100000000000001" customHeight="1">
      <c r="D231" s="106"/>
      <c r="E231" s="115"/>
      <c r="G231" s="124"/>
      <c r="H231" s="117"/>
      <c r="I231" s="132"/>
      <c r="J231" s="2"/>
      <c r="K231" s="51"/>
    </row>
    <row r="232" spans="4:11" ht="20.100000000000001" customHeight="1">
      <c r="D232" s="106"/>
      <c r="E232" s="115"/>
      <c r="G232" s="124"/>
      <c r="H232" s="117"/>
      <c r="I232" s="132"/>
      <c r="J232" s="2"/>
      <c r="K232" s="51"/>
    </row>
    <row r="233" spans="4:11" ht="20.100000000000001" customHeight="1">
      <c r="D233" s="106"/>
      <c r="E233" s="115"/>
      <c r="G233" s="124"/>
      <c r="H233" s="117"/>
      <c r="I233" s="132"/>
      <c r="J233" s="2"/>
      <c r="K233" s="51"/>
    </row>
    <row r="234" spans="4:11" ht="20.100000000000001" customHeight="1">
      <c r="D234" s="106"/>
      <c r="E234" s="115"/>
      <c r="G234" s="124"/>
      <c r="H234" s="117"/>
      <c r="I234" s="132"/>
      <c r="J234" s="2"/>
      <c r="K234" s="51"/>
    </row>
    <row r="235" spans="4:11" ht="20.100000000000001" customHeight="1">
      <c r="D235" s="106"/>
      <c r="E235" s="115"/>
      <c r="G235" s="124"/>
      <c r="H235" s="117"/>
      <c r="I235" s="132"/>
      <c r="J235" s="2"/>
      <c r="K235" s="51"/>
    </row>
    <row r="236" spans="4:11" ht="20.100000000000001" customHeight="1">
      <c r="D236" s="106"/>
      <c r="E236" s="115"/>
      <c r="G236" s="124"/>
      <c r="H236" s="117"/>
      <c r="I236" s="132"/>
      <c r="J236" s="2"/>
      <c r="K236" s="51"/>
    </row>
    <row r="237" spans="4:11" ht="20.100000000000001" customHeight="1">
      <c r="D237" s="106"/>
      <c r="E237" s="115"/>
      <c r="G237" s="124"/>
      <c r="H237" s="117"/>
      <c r="I237" s="132"/>
      <c r="J237" s="2"/>
      <c r="K237" s="51"/>
    </row>
    <row r="238" spans="4:11" ht="20.100000000000001" customHeight="1">
      <c r="D238" s="106"/>
      <c r="E238" s="115"/>
      <c r="G238" s="124"/>
      <c r="H238" s="117"/>
      <c r="I238" s="132"/>
    </row>
    <row r="239" spans="4:11" ht="20.100000000000001" customHeight="1">
      <c r="D239" s="106"/>
      <c r="E239" s="115"/>
      <c r="G239" s="124"/>
      <c r="H239" s="117"/>
      <c r="I239" s="132"/>
    </row>
    <row r="240" spans="4:11" ht="20.100000000000001" customHeight="1">
      <c r="D240" s="106"/>
      <c r="E240" s="115"/>
      <c r="G240" s="124"/>
      <c r="H240" s="117"/>
      <c r="I240" s="132"/>
    </row>
    <row r="241" spans="4:9" ht="20.100000000000001" customHeight="1">
      <c r="D241" s="106"/>
      <c r="E241" s="115"/>
      <c r="G241" s="124"/>
      <c r="H241" s="117"/>
      <c r="I241" s="132"/>
    </row>
    <row r="242" spans="4:9" ht="20.100000000000001" customHeight="1">
      <c r="D242" s="106"/>
      <c r="E242" s="115"/>
      <c r="G242" s="124"/>
      <c r="H242" s="117"/>
      <c r="I242" s="132"/>
    </row>
    <row r="243" spans="4:9" ht="20.100000000000001" customHeight="1">
      <c r="D243" s="106"/>
      <c r="E243" s="115"/>
      <c r="G243" s="124"/>
      <c r="H243" s="117"/>
      <c r="I243" s="132"/>
    </row>
    <row r="244" spans="4:9" ht="20.100000000000001" customHeight="1">
      <c r="D244" s="106"/>
      <c r="E244" s="115"/>
      <c r="G244" s="124"/>
      <c r="H244" s="117"/>
      <c r="I244" s="123"/>
    </row>
    <row r="245" spans="4:9" ht="20.100000000000001" customHeight="1">
      <c r="D245" s="106"/>
      <c r="E245" s="115"/>
      <c r="G245" s="124"/>
      <c r="H245" s="117"/>
      <c r="I245" s="123"/>
    </row>
    <row r="246" spans="4:9" ht="20.100000000000001" customHeight="1">
      <c r="D246" s="106"/>
      <c r="E246" s="115"/>
      <c r="G246" s="124"/>
      <c r="H246" s="117"/>
      <c r="I246" s="123"/>
    </row>
    <row r="247" spans="4:9" ht="20.100000000000001" customHeight="1">
      <c r="D247" s="106"/>
      <c r="E247" s="115"/>
      <c r="G247" s="124"/>
      <c r="H247" s="117"/>
      <c r="I247" s="123"/>
    </row>
    <row r="248" spans="4:9" ht="20.100000000000001" customHeight="1">
      <c r="D248" s="106"/>
      <c r="E248" s="115"/>
      <c r="G248" s="124"/>
      <c r="H248" s="117"/>
      <c r="I248" s="123"/>
    </row>
    <row r="249" spans="4:9" ht="20.100000000000001" customHeight="1">
      <c r="D249" s="138"/>
      <c r="E249" s="139"/>
      <c r="G249" s="124"/>
      <c r="H249" s="120"/>
      <c r="I249" s="125"/>
    </row>
    <row r="250" spans="4:9" ht="20.100000000000001" customHeight="1">
      <c r="D250" s="120"/>
      <c r="E250" s="126"/>
      <c r="G250" s="124"/>
      <c r="H250" s="120"/>
      <c r="I250" s="125"/>
    </row>
    <row r="251" spans="4:9" ht="20.100000000000001" customHeight="1">
      <c r="D251" s="120"/>
      <c r="E251" s="126"/>
      <c r="G251" s="124"/>
      <c r="H251" s="120"/>
      <c r="I251" s="125"/>
    </row>
    <row r="252" spans="4:9" ht="20.100000000000001" customHeight="1">
      <c r="D252" s="120"/>
      <c r="E252" s="126"/>
      <c r="G252" s="124"/>
      <c r="H252" s="120"/>
      <c r="I252" s="125"/>
    </row>
    <row r="253" spans="4:9" ht="20.100000000000001" customHeight="1">
      <c r="D253" s="120"/>
      <c r="E253" s="126"/>
      <c r="G253" s="124"/>
      <c r="H253" s="120"/>
      <c r="I253" s="125"/>
    </row>
    <row r="254" spans="4:9" ht="20.100000000000001" customHeight="1">
      <c r="D254" s="120"/>
      <c r="E254" s="126"/>
      <c r="G254" s="124"/>
      <c r="H254" s="120"/>
      <c r="I254" s="125"/>
    </row>
    <row r="255" spans="4:9" ht="20.100000000000001" customHeight="1">
      <c r="D255" s="120"/>
      <c r="E255" s="126"/>
      <c r="G255" s="124"/>
      <c r="H255" s="120"/>
      <c r="I255" s="125"/>
    </row>
    <row r="256" spans="4:9" ht="20.100000000000001" customHeight="1">
      <c r="D256" s="120"/>
      <c r="E256" s="126"/>
      <c r="G256" s="124"/>
      <c r="H256" s="120"/>
      <c r="I256" s="125"/>
    </row>
    <row r="257" spans="4:9" ht="20.100000000000001" customHeight="1">
      <c r="D257" s="120"/>
      <c r="E257" s="126"/>
      <c r="G257" s="124"/>
      <c r="H257" s="120"/>
      <c r="I257" s="125"/>
    </row>
    <row r="258" spans="4:9" ht="20.100000000000001" customHeight="1">
      <c r="D258" s="120"/>
      <c r="E258" s="126"/>
      <c r="G258" s="124"/>
      <c r="H258" s="120"/>
      <c r="I258" s="125"/>
    </row>
    <row r="259" spans="4:9" ht="20.100000000000001" customHeight="1">
      <c r="D259" s="120"/>
      <c r="E259" s="126"/>
      <c r="G259" s="124"/>
      <c r="H259" s="120"/>
      <c r="I259" s="125"/>
    </row>
    <row r="260" spans="4:9" ht="20.100000000000001" customHeight="1">
      <c r="D260" s="120"/>
      <c r="E260" s="126"/>
      <c r="G260" s="124"/>
      <c r="H260" s="120"/>
      <c r="I260" s="125"/>
    </row>
    <row r="261" spans="4:9" ht="20.100000000000001" customHeight="1">
      <c r="D261" s="120"/>
      <c r="E261" s="126"/>
      <c r="G261" s="124"/>
      <c r="H261" s="120"/>
      <c r="I261" s="125"/>
    </row>
    <row r="262" spans="4:9" ht="20.100000000000001" customHeight="1">
      <c r="D262" s="120"/>
      <c r="E262" s="126"/>
      <c r="G262" s="124"/>
      <c r="H262" s="120"/>
      <c r="I262" s="125"/>
    </row>
    <row r="263" spans="4:9" ht="20.100000000000001" customHeight="1">
      <c r="D263" s="120"/>
      <c r="E263" s="126"/>
      <c r="G263" s="124"/>
      <c r="H263" s="120"/>
      <c r="I263" s="125"/>
    </row>
    <row r="264" spans="4:9" ht="20.100000000000001" customHeight="1">
      <c r="D264" s="120"/>
      <c r="E264" s="126"/>
      <c r="G264" s="124"/>
      <c r="H264" s="120"/>
      <c r="I264" s="125"/>
    </row>
    <row r="265" spans="4:9" ht="20.100000000000001" customHeight="1">
      <c r="D265" s="120"/>
      <c r="E265" s="126"/>
      <c r="G265" s="124"/>
      <c r="H265" s="120"/>
      <c r="I265" s="125"/>
    </row>
    <row r="266" spans="4:9" ht="20.100000000000001" customHeight="1">
      <c r="D266" s="120"/>
      <c r="E266" s="126"/>
      <c r="G266" s="124"/>
      <c r="H266" s="120"/>
      <c r="I266" s="125"/>
    </row>
    <row r="267" spans="4:9" ht="20.100000000000001" customHeight="1">
      <c r="D267" s="120"/>
      <c r="E267" s="126"/>
      <c r="G267" s="127"/>
      <c r="H267" s="120"/>
      <c r="I267" s="125"/>
    </row>
    <row r="268" spans="4:9" ht="20.100000000000001" customHeight="1">
      <c r="D268" s="120"/>
      <c r="E268" s="126"/>
      <c r="G268" s="127"/>
      <c r="H268" s="120"/>
      <c r="I268" s="125"/>
    </row>
    <row r="269" spans="4:9" ht="20.100000000000001" customHeight="1">
      <c r="D269" s="120"/>
      <c r="E269" s="126"/>
      <c r="G269" s="127"/>
      <c r="H269" s="120"/>
      <c r="I269" s="125"/>
    </row>
    <row r="270" spans="4:9" ht="20.100000000000001" customHeight="1">
      <c r="D270" s="120"/>
      <c r="E270" s="126"/>
      <c r="G270" s="127"/>
      <c r="H270" s="120"/>
      <c r="I270" s="125"/>
    </row>
    <row r="271" spans="4:9" ht="20.100000000000001" customHeight="1">
      <c r="D271" s="120"/>
      <c r="E271" s="126"/>
      <c r="G271" s="127"/>
      <c r="H271" s="120"/>
      <c r="I271" s="125"/>
    </row>
    <row r="272" spans="4:9" ht="20.100000000000001" customHeight="1">
      <c r="D272" s="120"/>
      <c r="E272" s="126"/>
      <c r="G272" s="127"/>
      <c r="H272" s="120"/>
      <c r="I272" s="125"/>
    </row>
    <row r="273" spans="4:9" ht="20.100000000000001" customHeight="1">
      <c r="D273" s="120"/>
      <c r="E273" s="126"/>
      <c r="G273" s="127"/>
      <c r="H273" s="120"/>
      <c r="I273" s="125"/>
    </row>
    <row r="274" spans="4:9" ht="20.100000000000001" customHeight="1">
      <c r="D274" s="120"/>
      <c r="E274" s="126"/>
      <c r="G274" s="127"/>
      <c r="H274" s="120"/>
      <c r="I274" s="125"/>
    </row>
    <row r="275" spans="4:9" ht="20.100000000000001" customHeight="1">
      <c r="D275" s="120"/>
      <c r="E275" s="126"/>
      <c r="G275" s="127"/>
      <c r="H275" s="120"/>
      <c r="I275" s="125"/>
    </row>
    <row r="276" spans="4:9" ht="20.100000000000001" customHeight="1">
      <c r="D276" s="120"/>
      <c r="E276" s="126"/>
      <c r="G276" s="127"/>
      <c r="H276" s="120"/>
      <c r="I276" s="125"/>
    </row>
    <row r="277" spans="4:9" ht="20.100000000000001" customHeight="1">
      <c r="D277" s="120"/>
      <c r="E277" s="126"/>
      <c r="G277" s="127"/>
      <c r="H277" s="120"/>
      <c r="I277" s="125"/>
    </row>
    <row r="278" spans="4:9" ht="20.100000000000001" customHeight="1">
      <c r="D278" s="120"/>
      <c r="E278" s="126"/>
      <c r="G278" s="127"/>
      <c r="H278" s="120"/>
      <c r="I278" s="125"/>
    </row>
    <row r="279" spans="4:9" ht="20.100000000000001" customHeight="1">
      <c r="D279" s="120"/>
      <c r="E279" s="126"/>
      <c r="G279" s="127"/>
      <c r="H279" s="120"/>
      <c r="I279" s="125"/>
    </row>
    <row r="280" spans="4:9" ht="20.100000000000001" customHeight="1">
      <c r="D280" s="120"/>
      <c r="E280" s="126"/>
      <c r="G280" s="127"/>
      <c r="H280" s="120"/>
      <c r="I280" s="125"/>
    </row>
    <row r="281" spans="4:9" ht="20.100000000000001" customHeight="1">
      <c r="D281" s="120"/>
      <c r="E281" s="126"/>
      <c r="G281" s="127"/>
      <c r="H281" s="120"/>
      <c r="I281" s="125"/>
    </row>
    <row r="282" spans="4:9" ht="20.100000000000001" customHeight="1">
      <c r="D282" s="120"/>
      <c r="E282" s="126"/>
      <c r="G282" s="127"/>
      <c r="H282" s="120"/>
      <c r="I282" s="125"/>
    </row>
    <row r="283" spans="4:9" ht="20.100000000000001" customHeight="1">
      <c r="D283" s="120"/>
      <c r="E283" s="126"/>
      <c r="G283" s="127"/>
      <c r="H283" s="120"/>
      <c r="I283" s="125"/>
    </row>
    <row r="284" spans="4:9" ht="20.100000000000001" customHeight="1">
      <c r="D284" s="120"/>
      <c r="E284" s="126"/>
      <c r="G284" s="127"/>
      <c r="H284" s="120"/>
      <c r="I284" s="125"/>
    </row>
    <row r="285" spans="4:9" ht="20.100000000000001" customHeight="1">
      <c r="D285" s="120"/>
      <c r="E285" s="126"/>
      <c r="G285" s="127"/>
      <c r="H285" s="120"/>
      <c r="I285" s="125"/>
    </row>
    <row r="286" spans="4:9" ht="20.100000000000001" customHeight="1">
      <c r="D286" s="120"/>
      <c r="E286" s="126"/>
      <c r="G286" s="127"/>
      <c r="H286" s="120"/>
      <c r="I286" s="125"/>
    </row>
    <row r="287" spans="4:9" ht="20.100000000000001" customHeight="1">
      <c r="D287" s="120"/>
      <c r="E287" s="126"/>
      <c r="G287" s="127"/>
      <c r="H287" s="120"/>
      <c r="I287" s="125"/>
    </row>
    <row r="288" spans="4:9" ht="20.100000000000001" customHeight="1">
      <c r="D288" s="120"/>
      <c r="E288" s="126"/>
      <c r="G288" s="127"/>
      <c r="H288" s="120"/>
      <c r="I288" s="125"/>
    </row>
    <row r="289" spans="4:9" ht="20.100000000000001" customHeight="1">
      <c r="D289" s="120"/>
      <c r="E289" s="126"/>
      <c r="G289" s="127"/>
      <c r="H289" s="120"/>
      <c r="I289" s="125"/>
    </row>
    <row r="290" spans="4:9" ht="20.100000000000001" customHeight="1">
      <c r="D290" s="120"/>
      <c r="E290" s="126"/>
      <c r="G290" s="127"/>
      <c r="H290" s="120"/>
      <c r="I290" s="125"/>
    </row>
    <row r="291" spans="4:9" ht="20.100000000000001" customHeight="1">
      <c r="D291" s="120"/>
      <c r="E291" s="126"/>
      <c r="G291" s="127"/>
      <c r="H291" s="120"/>
      <c r="I291" s="125"/>
    </row>
    <row r="292" spans="4:9" ht="20.100000000000001" customHeight="1">
      <c r="D292" s="120"/>
      <c r="E292" s="126"/>
      <c r="G292" s="127"/>
      <c r="H292" s="120"/>
      <c r="I292" s="125"/>
    </row>
    <row r="293" spans="4:9" ht="20.100000000000001" customHeight="1">
      <c r="D293" s="120"/>
      <c r="E293" s="126"/>
      <c r="G293" s="127"/>
      <c r="H293" s="120"/>
      <c r="I293" s="125"/>
    </row>
    <row r="294" spans="4:9" ht="20.100000000000001" customHeight="1">
      <c r="D294" s="120"/>
      <c r="E294" s="126"/>
      <c r="G294" s="127"/>
      <c r="H294" s="120"/>
      <c r="I294" s="125"/>
    </row>
    <row r="295" spans="4:9" ht="20.100000000000001" customHeight="1">
      <c r="D295" s="120"/>
      <c r="E295" s="126"/>
      <c r="G295" s="127"/>
      <c r="H295" s="120"/>
      <c r="I295" s="125"/>
    </row>
    <row r="296" spans="4:9" ht="20.100000000000001" customHeight="1">
      <c r="D296" s="120"/>
      <c r="E296" s="126"/>
      <c r="G296" s="127"/>
      <c r="H296" s="120"/>
      <c r="I296" s="125"/>
    </row>
    <row r="297" spans="4:9" ht="20.100000000000001" customHeight="1">
      <c r="D297" s="120"/>
      <c r="E297" s="126"/>
      <c r="G297" s="127"/>
      <c r="H297" s="120"/>
      <c r="I297" s="125"/>
    </row>
    <row r="298" spans="4:9" ht="20.100000000000001" customHeight="1">
      <c r="D298" s="120"/>
      <c r="E298" s="126"/>
      <c r="G298" s="127"/>
      <c r="H298" s="120"/>
      <c r="I298" s="125"/>
    </row>
    <row r="299" spans="4:9" ht="20.100000000000001" customHeight="1">
      <c r="D299" s="120"/>
      <c r="E299" s="126"/>
      <c r="G299" s="127"/>
      <c r="H299" s="120"/>
      <c r="I299" s="125"/>
    </row>
    <row r="300" spans="4:9" ht="20.100000000000001" customHeight="1">
      <c r="D300" s="120"/>
      <c r="E300" s="126"/>
      <c r="G300" s="127"/>
      <c r="H300" s="120"/>
      <c r="I300" s="125"/>
    </row>
    <row r="301" spans="4:9" ht="20.100000000000001" customHeight="1">
      <c r="D301" s="120"/>
      <c r="E301" s="126"/>
      <c r="G301" s="127"/>
      <c r="H301" s="120"/>
      <c r="I301" s="125"/>
    </row>
    <row r="302" spans="4:9" ht="20.100000000000001" customHeight="1">
      <c r="D302" s="120"/>
      <c r="E302" s="126"/>
      <c r="G302" s="127"/>
      <c r="H302" s="120"/>
      <c r="I302" s="125"/>
    </row>
    <row r="303" spans="4:9" ht="20.100000000000001" customHeight="1">
      <c r="D303" s="120"/>
      <c r="E303" s="126"/>
      <c r="G303" s="127"/>
      <c r="H303" s="120"/>
      <c r="I303" s="125"/>
    </row>
    <row r="304" spans="4:9" ht="20.100000000000001" customHeight="1">
      <c r="D304" s="120"/>
      <c r="E304" s="126"/>
      <c r="G304" s="127"/>
      <c r="H304" s="120"/>
      <c r="I304" s="125"/>
    </row>
    <row r="305" spans="4:9" ht="20.100000000000001" customHeight="1">
      <c r="D305" s="120"/>
      <c r="E305" s="126"/>
      <c r="G305" s="127"/>
      <c r="H305" s="120"/>
      <c r="I305" s="125"/>
    </row>
    <row r="306" spans="4:9" ht="20.100000000000001" customHeight="1">
      <c r="D306" s="120"/>
      <c r="E306" s="126"/>
      <c r="G306" s="127"/>
      <c r="H306" s="120"/>
      <c r="I306" s="125"/>
    </row>
    <row r="307" spans="4:9" ht="20.100000000000001" customHeight="1">
      <c r="D307" s="120"/>
      <c r="E307" s="126"/>
      <c r="G307" s="127"/>
      <c r="H307" s="120"/>
      <c r="I307" s="125"/>
    </row>
    <row r="308" spans="4:9" ht="20.100000000000001" customHeight="1">
      <c r="D308" s="120"/>
      <c r="E308" s="126"/>
      <c r="G308" s="127"/>
      <c r="H308" s="120"/>
      <c r="I308" s="125"/>
    </row>
    <row r="309" spans="4:9" ht="20.100000000000001" customHeight="1">
      <c r="D309" s="120"/>
      <c r="E309" s="126"/>
      <c r="G309" s="127"/>
      <c r="H309" s="120"/>
      <c r="I309" s="125"/>
    </row>
    <row r="310" spans="4:9" ht="20.100000000000001" customHeight="1">
      <c r="D310" s="120"/>
      <c r="E310" s="126"/>
      <c r="G310" s="127"/>
      <c r="H310" s="120"/>
      <c r="I310" s="125"/>
    </row>
    <row r="311" spans="4:9" ht="20.100000000000001" customHeight="1">
      <c r="D311" s="120"/>
      <c r="E311" s="126"/>
      <c r="G311" s="127"/>
      <c r="H311" s="120"/>
      <c r="I311" s="125"/>
    </row>
    <row r="312" spans="4:9" ht="20.100000000000001" customHeight="1">
      <c r="D312" s="120"/>
      <c r="E312" s="126"/>
      <c r="G312" s="127"/>
      <c r="H312" s="120"/>
      <c r="I312" s="125"/>
    </row>
    <row r="313" spans="4:9" ht="20.100000000000001" customHeight="1">
      <c r="D313" s="120"/>
      <c r="E313" s="126"/>
      <c r="G313" s="127"/>
      <c r="H313" s="120"/>
      <c r="I313" s="125"/>
    </row>
    <row r="314" spans="4:9" ht="20.100000000000001" customHeight="1">
      <c r="D314" s="120"/>
      <c r="E314" s="126"/>
      <c r="G314" s="127"/>
      <c r="H314" s="120"/>
      <c r="I314" s="125"/>
    </row>
    <row r="315" spans="4:9" ht="20.100000000000001" customHeight="1">
      <c r="D315" s="120"/>
      <c r="E315" s="126"/>
      <c r="G315" s="127"/>
      <c r="H315" s="120"/>
      <c r="I315" s="125"/>
    </row>
    <row r="316" spans="4:9" ht="20.100000000000001" customHeight="1">
      <c r="D316" s="120"/>
      <c r="E316" s="126"/>
      <c r="G316" s="127"/>
      <c r="H316" s="120"/>
      <c r="I316" s="125"/>
    </row>
    <row r="317" spans="4:9" ht="20.100000000000001" customHeight="1">
      <c r="D317" s="120"/>
      <c r="E317" s="126"/>
      <c r="G317" s="127"/>
      <c r="H317" s="120"/>
      <c r="I317" s="125"/>
    </row>
    <row r="318" spans="4:9" ht="20.100000000000001" customHeight="1">
      <c r="D318" s="120"/>
      <c r="E318" s="126"/>
      <c r="G318" s="127"/>
      <c r="H318" s="120"/>
      <c r="I318" s="125"/>
    </row>
    <row r="319" spans="4:9" ht="20.100000000000001" customHeight="1">
      <c r="D319" s="120"/>
      <c r="E319" s="126"/>
      <c r="G319" s="127"/>
      <c r="H319" s="120"/>
      <c r="I319" s="125"/>
    </row>
    <row r="320" spans="4:9" ht="20.100000000000001" customHeight="1">
      <c r="D320" s="120"/>
      <c r="E320" s="126"/>
      <c r="G320" s="127"/>
      <c r="H320" s="120"/>
      <c r="I320" s="125"/>
    </row>
    <row r="321" spans="4:9" ht="20.100000000000001" customHeight="1">
      <c r="D321" s="120"/>
      <c r="E321" s="126"/>
      <c r="G321" s="127"/>
      <c r="H321" s="120"/>
      <c r="I321" s="125"/>
    </row>
    <row r="322" spans="4:9" ht="20.100000000000001" customHeight="1">
      <c r="D322" s="120"/>
      <c r="E322" s="126"/>
      <c r="G322" s="127"/>
      <c r="H322" s="120"/>
      <c r="I322" s="125"/>
    </row>
    <row r="323" spans="4:9" ht="20.100000000000001" customHeight="1">
      <c r="D323" s="120"/>
      <c r="E323" s="126"/>
      <c r="G323" s="127"/>
      <c r="H323" s="120"/>
      <c r="I323" s="125"/>
    </row>
    <row r="324" spans="4:9" ht="20.100000000000001" customHeight="1">
      <c r="D324" s="120"/>
      <c r="E324" s="126"/>
      <c r="G324" s="127"/>
      <c r="H324" s="120"/>
      <c r="I324" s="125"/>
    </row>
    <row r="325" spans="4:9" ht="20.100000000000001" customHeight="1">
      <c r="D325" s="120"/>
      <c r="E325" s="126"/>
      <c r="G325" s="127"/>
      <c r="H325" s="120"/>
      <c r="I325" s="125"/>
    </row>
    <row r="326" spans="4:9" ht="20.100000000000001" customHeight="1">
      <c r="D326" s="120"/>
      <c r="E326" s="126"/>
      <c r="G326" s="127"/>
      <c r="H326" s="120"/>
      <c r="I326" s="125"/>
    </row>
    <row r="327" spans="4:9" ht="20.100000000000001" customHeight="1">
      <c r="D327" s="120"/>
      <c r="E327" s="126"/>
      <c r="G327" s="127"/>
      <c r="H327" s="120"/>
      <c r="I327" s="125"/>
    </row>
    <row r="328" spans="4:9" ht="20.100000000000001" customHeight="1">
      <c r="D328" s="120"/>
      <c r="E328" s="126"/>
      <c r="G328" s="127"/>
      <c r="H328" s="120"/>
      <c r="I328" s="125"/>
    </row>
    <row r="329" spans="4:9" ht="20.100000000000001" customHeight="1">
      <c r="D329" s="120"/>
      <c r="E329" s="126"/>
      <c r="G329" s="127"/>
      <c r="H329" s="120"/>
      <c r="I329" s="125"/>
    </row>
    <row r="330" spans="4:9" ht="20.100000000000001" customHeight="1">
      <c r="D330" s="120"/>
      <c r="E330" s="126"/>
      <c r="G330" s="127"/>
      <c r="H330" s="120"/>
      <c r="I330" s="125"/>
    </row>
    <row r="331" spans="4:9" ht="20.100000000000001" customHeight="1">
      <c r="D331" s="120"/>
      <c r="E331" s="126"/>
      <c r="G331" s="127"/>
      <c r="H331" s="120"/>
      <c r="I331" s="125"/>
    </row>
    <row r="332" spans="4:9" ht="20.100000000000001" customHeight="1">
      <c r="D332" s="120"/>
      <c r="E332" s="126"/>
      <c r="G332" s="127"/>
      <c r="H332" s="120"/>
      <c r="I332" s="125"/>
    </row>
    <row r="333" spans="4:9" ht="20.100000000000001" customHeight="1">
      <c r="D333" s="120"/>
      <c r="E333" s="126"/>
      <c r="G333" s="127"/>
      <c r="H333" s="120"/>
      <c r="I333" s="125"/>
    </row>
    <row r="334" spans="4:9" ht="20.100000000000001" customHeight="1">
      <c r="D334" s="120"/>
      <c r="E334" s="126"/>
      <c r="G334" s="127"/>
      <c r="H334" s="120"/>
      <c r="I334" s="125"/>
    </row>
    <row r="335" spans="4:9" ht="20.100000000000001" customHeight="1">
      <c r="D335" s="120"/>
      <c r="E335" s="126"/>
      <c r="G335" s="127"/>
      <c r="H335" s="120"/>
      <c r="I335" s="125"/>
    </row>
    <row r="336" spans="4:9" ht="20.100000000000001" customHeight="1">
      <c r="D336" s="120"/>
      <c r="E336" s="126"/>
      <c r="G336" s="127"/>
      <c r="H336" s="120"/>
      <c r="I336" s="125"/>
    </row>
    <row r="337" spans="4:9" ht="20.100000000000001" customHeight="1">
      <c r="D337" s="120"/>
      <c r="E337" s="126"/>
      <c r="G337" s="127"/>
      <c r="H337" s="120"/>
      <c r="I337" s="125"/>
    </row>
    <row r="338" spans="4:9" ht="20.100000000000001" customHeight="1">
      <c r="D338" s="120"/>
      <c r="E338" s="126"/>
      <c r="G338" s="127"/>
      <c r="H338" s="120"/>
      <c r="I338" s="125"/>
    </row>
    <row r="339" spans="4:9" ht="20.100000000000001" customHeight="1">
      <c r="D339" s="120"/>
      <c r="E339" s="126"/>
      <c r="G339" s="127"/>
      <c r="H339" s="120"/>
      <c r="I339" s="125"/>
    </row>
    <row r="340" spans="4:9" ht="20.100000000000001" customHeight="1">
      <c r="D340" s="120"/>
      <c r="E340" s="126"/>
      <c r="G340" s="127"/>
      <c r="H340" s="120"/>
      <c r="I340" s="125"/>
    </row>
    <row r="341" spans="4:9" ht="20.100000000000001" customHeight="1">
      <c r="D341" s="120"/>
      <c r="E341" s="126"/>
      <c r="G341" s="127"/>
      <c r="H341" s="120"/>
      <c r="I341" s="125"/>
    </row>
    <row r="342" spans="4:9" ht="20.100000000000001" customHeight="1">
      <c r="D342" s="120"/>
      <c r="E342" s="126"/>
      <c r="G342" s="127"/>
      <c r="H342" s="120"/>
      <c r="I342" s="125"/>
    </row>
    <row r="343" spans="4:9" ht="20.100000000000001" customHeight="1">
      <c r="D343" s="120"/>
      <c r="E343" s="126"/>
      <c r="G343" s="127"/>
      <c r="H343" s="120"/>
      <c r="I343" s="125"/>
    </row>
    <row r="344" spans="4:9" ht="20.100000000000001" customHeight="1">
      <c r="D344" s="120"/>
      <c r="E344" s="126"/>
      <c r="G344" s="127"/>
      <c r="H344" s="120"/>
      <c r="I344" s="125"/>
    </row>
    <row r="345" spans="4:9" ht="20.100000000000001" customHeight="1">
      <c r="D345" s="120"/>
      <c r="E345" s="126"/>
      <c r="G345" s="127"/>
      <c r="H345" s="120"/>
      <c r="I345" s="125"/>
    </row>
    <row r="346" spans="4:9" ht="20.100000000000001" customHeight="1">
      <c r="D346" s="120"/>
      <c r="E346" s="126"/>
      <c r="G346" s="127"/>
      <c r="H346" s="120"/>
      <c r="I346" s="125"/>
    </row>
    <row r="347" spans="4:9" ht="20.100000000000001" customHeight="1">
      <c r="D347" s="120"/>
      <c r="E347" s="126"/>
      <c r="G347" s="127"/>
      <c r="H347" s="120"/>
      <c r="I347" s="125"/>
    </row>
    <row r="348" spans="4:9" ht="20.100000000000001" customHeight="1">
      <c r="D348" s="120"/>
      <c r="E348" s="126"/>
      <c r="G348" s="127"/>
      <c r="H348" s="120"/>
      <c r="I348" s="125"/>
    </row>
    <row r="349" spans="4:9" ht="20.100000000000001" customHeight="1">
      <c r="D349" s="120"/>
      <c r="E349" s="126"/>
      <c r="G349" s="127"/>
      <c r="H349" s="120"/>
      <c r="I349" s="125"/>
    </row>
    <row r="350" spans="4:9" ht="20.100000000000001" customHeight="1">
      <c r="D350" s="120"/>
      <c r="E350" s="126"/>
      <c r="G350" s="127"/>
      <c r="H350" s="120"/>
      <c r="I350" s="125"/>
    </row>
    <row r="351" spans="4:9" ht="20.100000000000001" customHeight="1">
      <c r="D351" s="120"/>
      <c r="E351" s="126"/>
      <c r="G351" s="127"/>
      <c r="H351" s="120"/>
      <c r="I351" s="125"/>
    </row>
    <row r="352" spans="4:9" ht="20.100000000000001" customHeight="1">
      <c r="D352" s="120"/>
      <c r="E352" s="126"/>
      <c r="G352" s="127"/>
      <c r="H352" s="120"/>
      <c r="I352" s="125"/>
    </row>
    <row r="353" spans="4:9" ht="20.100000000000001" customHeight="1">
      <c r="D353" s="120"/>
      <c r="E353" s="126"/>
      <c r="G353" s="127"/>
      <c r="H353" s="120"/>
      <c r="I353" s="125"/>
    </row>
    <row r="354" spans="4:9" ht="20.100000000000001" customHeight="1">
      <c r="D354" s="120"/>
      <c r="E354" s="126"/>
      <c r="G354" s="127"/>
      <c r="H354" s="120"/>
      <c r="I354" s="125"/>
    </row>
    <row r="355" spans="4:9" ht="20.100000000000001" customHeight="1">
      <c r="D355" s="120"/>
      <c r="E355" s="126"/>
      <c r="G355" s="127"/>
      <c r="H355" s="120"/>
      <c r="I355" s="125"/>
    </row>
    <row r="356" spans="4:9" ht="20.100000000000001" customHeight="1">
      <c r="D356" s="120"/>
      <c r="E356" s="126"/>
      <c r="G356" s="127"/>
      <c r="H356" s="120"/>
      <c r="I356" s="125"/>
    </row>
    <row r="357" spans="4:9" ht="20.100000000000001" customHeight="1">
      <c r="D357" s="120"/>
      <c r="E357" s="126"/>
      <c r="G357" s="127"/>
      <c r="H357" s="120"/>
      <c r="I357" s="125"/>
    </row>
    <row r="358" spans="4:9" ht="20.100000000000001" customHeight="1">
      <c r="D358" s="120"/>
      <c r="E358" s="126"/>
      <c r="G358" s="127"/>
      <c r="H358" s="120"/>
      <c r="I358" s="125"/>
    </row>
    <row r="359" spans="4:9" ht="20.100000000000001" customHeight="1">
      <c r="D359" s="120"/>
      <c r="E359" s="126"/>
      <c r="G359" s="127"/>
      <c r="H359" s="120"/>
      <c r="I359" s="125"/>
    </row>
    <row r="360" spans="4:9" ht="20.100000000000001" customHeight="1">
      <c r="D360" s="120"/>
      <c r="E360" s="126"/>
      <c r="G360" s="127"/>
      <c r="H360" s="120"/>
      <c r="I360" s="125"/>
    </row>
    <row r="361" spans="4:9" ht="20.100000000000001" customHeight="1">
      <c r="D361" s="120"/>
      <c r="E361" s="126"/>
      <c r="G361" s="127"/>
      <c r="H361" s="120"/>
      <c r="I361" s="125"/>
    </row>
    <row r="362" spans="4:9" ht="20.100000000000001" customHeight="1">
      <c r="D362" s="120"/>
      <c r="E362" s="126"/>
      <c r="G362" s="127"/>
      <c r="H362" s="120"/>
      <c r="I362" s="125"/>
    </row>
    <row r="363" spans="4:9" ht="20.100000000000001" customHeight="1">
      <c r="D363" s="120"/>
      <c r="E363" s="126"/>
      <c r="G363" s="127"/>
      <c r="H363" s="120"/>
      <c r="I363" s="125"/>
    </row>
    <row r="364" spans="4:9" ht="20.100000000000001" customHeight="1">
      <c r="D364" s="120"/>
      <c r="E364" s="126"/>
      <c r="G364" s="127"/>
      <c r="H364" s="120"/>
      <c r="I364" s="125"/>
    </row>
    <row r="365" spans="4:9" ht="20.100000000000001" customHeight="1">
      <c r="D365" s="120"/>
      <c r="E365" s="126"/>
      <c r="G365" s="127"/>
      <c r="H365" s="120"/>
      <c r="I365" s="125"/>
    </row>
    <row r="366" spans="4:9" ht="20.100000000000001" customHeight="1">
      <c r="D366" s="120"/>
      <c r="E366" s="126"/>
      <c r="G366" s="127"/>
      <c r="H366" s="120"/>
      <c r="I366" s="125"/>
    </row>
    <row r="367" spans="4:9" ht="20.100000000000001" customHeight="1">
      <c r="D367" s="120"/>
      <c r="E367" s="126"/>
      <c r="G367" s="127"/>
      <c r="H367" s="120"/>
      <c r="I367" s="125"/>
    </row>
    <row r="368" spans="4:9" ht="20.100000000000001" customHeight="1">
      <c r="D368" s="120"/>
      <c r="E368" s="126"/>
      <c r="G368" s="127"/>
      <c r="H368" s="120"/>
      <c r="I368" s="125"/>
    </row>
    <row r="369" spans="4:9" ht="20.100000000000001" customHeight="1">
      <c r="D369" s="120"/>
      <c r="E369" s="126"/>
      <c r="G369" s="127"/>
      <c r="H369" s="120"/>
      <c r="I369" s="125"/>
    </row>
    <row r="370" spans="4:9" ht="20.100000000000001" customHeight="1">
      <c r="D370" s="120"/>
      <c r="E370" s="126"/>
      <c r="G370" s="127"/>
      <c r="H370" s="120"/>
      <c r="I370" s="125"/>
    </row>
    <row r="371" spans="4:9" ht="20.100000000000001" customHeight="1">
      <c r="D371" s="120"/>
      <c r="E371" s="126"/>
      <c r="G371" s="127"/>
      <c r="H371" s="120"/>
      <c r="I371" s="125"/>
    </row>
    <row r="372" spans="4:9" ht="20.100000000000001" customHeight="1">
      <c r="D372" s="120"/>
      <c r="E372" s="126"/>
      <c r="G372" s="127"/>
      <c r="H372" s="120"/>
      <c r="I372" s="125"/>
    </row>
    <row r="373" spans="4:9" ht="20.100000000000001" customHeight="1">
      <c r="D373" s="120"/>
      <c r="E373" s="126"/>
      <c r="G373" s="127"/>
      <c r="H373" s="120"/>
      <c r="I373" s="125"/>
    </row>
    <row r="374" spans="4:9" ht="20.100000000000001" customHeight="1">
      <c r="D374" s="120"/>
      <c r="E374" s="126"/>
      <c r="G374" s="127"/>
      <c r="H374" s="120"/>
      <c r="I374" s="125"/>
    </row>
    <row r="375" spans="4:9" ht="20.100000000000001" customHeight="1">
      <c r="D375" s="120"/>
      <c r="E375" s="126"/>
      <c r="G375" s="127"/>
      <c r="H375" s="120"/>
      <c r="I375" s="125"/>
    </row>
    <row r="376" spans="4:9" ht="20.100000000000001" customHeight="1">
      <c r="D376" s="120"/>
      <c r="E376" s="126"/>
      <c r="G376" s="127"/>
      <c r="H376" s="120"/>
      <c r="I376" s="125"/>
    </row>
    <row r="377" spans="4:9" ht="20.100000000000001" customHeight="1">
      <c r="D377" s="120"/>
      <c r="E377" s="126"/>
      <c r="G377" s="127"/>
      <c r="H377" s="120"/>
      <c r="I377" s="125"/>
    </row>
    <row r="378" spans="4:9" ht="20.100000000000001" customHeight="1">
      <c r="D378" s="120"/>
      <c r="E378" s="126"/>
      <c r="G378" s="127"/>
      <c r="H378" s="120"/>
      <c r="I378" s="125"/>
    </row>
    <row r="379" spans="4:9" ht="20.100000000000001" customHeight="1">
      <c r="D379" s="120"/>
      <c r="E379" s="126"/>
      <c r="G379" s="127"/>
      <c r="H379" s="120"/>
      <c r="I379" s="125"/>
    </row>
    <row r="380" spans="4:9" ht="20.100000000000001" customHeight="1">
      <c r="D380" s="120"/>
      <c r="E380" s="126"/>
      <c r="G380" s="127"/>
      <c r="H380" s="120"/>
      <c r="I380" s="125"/>
    </row>
    <row r="381" spans="4:9" ht="20.100000000000001" customHeight="1">
      <c r="D381" s="120"/>
      <c r="E381" s="126"/>
      <c r="G381" s="127"/>
      <c r="H381" s="120"/>
      <c r="I381" s="125"/>
    </row>
    <row r="382" spans="4:9" ht="20.100000000000001" customHeight="1">
      <c r="D382" s="120"/>
      <c r="E382" s="126"/>
      <c r="G382" s="127"/>
      <c r="H382" s="120"/>
      <c r="I382" s="125"/>
    </row>
    <row r="383" spans="4:9" ht="20.100000000000001" customHeight="1">
      <c r="D383" s="120"/>
      <c r="E383" s="126"/>
      <c r="G383" s="127"/>
      <c r="H383" s="120"/>
      <c r="I383" s="125"/>
    </row>
    <row r="384" spans="4:9" ht="20.100000000000001" customHeight="1">
      <c r="D384" s="120"/>
      <c r="E384" s="126"/>
      <c r="G384" s="127"/>
      <c r="H384" s="120"/>
      <c r="I384" s="125"/>
    </row>
    <row r="385" spans="4:9" ht="20.100000000000001" customHeight="1">
      <c r="D385" s="120"/>
      <c r="E385" s="126"/>
      <c r="G385" s="127"/>
      <c r="H385" s="120"/>
      <c r="I385" s="125"/>
    </row>
    <row r="386" spans="4:9" ht="20.100000000000001" customHeight="1">
      <c r="D386" s="120"/>
      <c r="E386" s="126"/>
      <c r="G386" s="127"/>
      <c r="H386" s="120"/>
      <c r="I386" s="125"/>
    </row>
    <row r="387" spans="4:9" ht="20.100000000000001" customHeight="1">
      <c r="D387" s="120"/>
      <c r="E387" s="126"/>
      <c r="G387" s="127"/>
      <c r="H387" s="120"/>
      <c r="I387" s="125"/>
    </row>
    <row r="388" spans="4:9" ht="20.100000000000001" customHeight="1">
      <c r="D388" s="120"/>
      <c r="E388" s="126"/>
      <c r="G388" s="127"/>
      <c r="H388" s="120"/>
      <c r="I388" s="125"/>
    </row>
    <row r="389" spans="4:9" ht="20.100000000000001" customHeight="1">
      <c r="D389" s="120"/>
      <c r="E389" s="126"/>
      <c r="G389" s="127"/>
      <c r="H389" s="120"/>
      <c r="I389" s="125"/>
    </row>
    <row r="390" spans="4:9" ht="20.100000000000001" customHeight="1">
      <c r="D390" s="120"/>
      <c r="E390" s="126"/>
      <c r="G390" s="127"/>
      <c r="H390" s="120"/>
      <c r="I390" s="125"/>
    </row>
    <row r="391" spans="4:9" ht="20.100000000000001" customHeight="1">
      <c r="D391" s="120"/>
      <c r="E391" s="126"/>
      <c r="G391" s="127"/>
      <c r="H391" s="120"/>
      <c r="I391" s="125"/>
    </row>
    <row r="392" spans="4:9" ht="20.100000000000001" customHeight="1">
      <c r="D392" s="120"/>
      <c r="E392" s="126"/>
      <c r="G392" s="127"/>
      <c r="H392" s="120"/>
      <c r="I392" s="125"/>
    </row>
    <row r="393" spans="4:9" ht="20.100000000000001" customHeight="1">
      <c r="D393" s="120"/>
      <c r="E393" s="126"/>
      <c r="G393" s="127"/>
      <c r="H393" s="120"/>
      <c r="I393" s="125"/>
    </row>
    <row r="394" spans="4:9" ht="20.100000000000001" customHeight="1">
      <c r="D394" s="120"/>
      <c r="E394" s="126"/>
      <c r="G394" s="127"/>
      <c r="H394" s="120"/>
      <c r="I394" s="125"/>
    </row>
    <row r="395" spans="4:9" ht="20.100000000000001" customHeight="1">
      <c r="D395" s="120"/>
      <c r="E395" s="126"/>
      <c r="G395" s="127"/>
      <c r="H395" s="120"/>
      <c r="I395" s="125"/>
    </row>
    <row r="396" spans="4:9" ht="20.100000000000001" customHeight="1">
      <c r="D396" s="120"/>
      <c r="E396" s="126"/>
      <c r="G396" s="127"/>
      <c r="H396" s="120"/>
      <c r="I396" s="125"/>
    </row>
    <row r="397" spans="4:9" ht="20.100000000000001" customHeight="1">
      <c r="D397" s="120"/>
      <c r="E397" s="126"/>
      <c r="G397" s="127"/>
      <c r="H397" s="120"/>
      <c r="I397" s="125"/>
    </row>
    <row r="398" spans="4:9" ht="20.100000000000001" customHeight="1">
      <c r="D398" s="120"/>
      <c r="E398" s="126"/>
      <c r="G398" s="127"/>
      <c r="H398" s="120"/>
      <c r="I398" s="125"/>
    </row>
    <row r="399" spans="4:9" ht="20.100000000000001" customHeight="1">
      <c r="D399" s="120"/>
      <c r="E399" s="126"/>
      <c r="G399" s="127"/>
      <c r="H399" s="120"/>
      <c r="I399" s="125"/>
    </row>
    <row r="400" spans="4:9" ht="20.100000000000001" customHeight="1">
      <c r="D400" s="120"/>
      <c r="E400" s="126"/>
      <c r="G400" s="127"/>
      <c r="H400" s="120"/>
      <c r="I400" s="125"/>
    </row>
    <row r="401" spans="4:9" ht="20.100000000000001" customHeight="1">
      <c r="D401" s="120"/>
      <c r="E401" s="126"/>
      <c r="G401" s="127"/>
      <c r="H401" s="120"/>
      <c r="I401" s="125"/>
    </row>
    <row r="402" spans="4:9" ht="20.100000000000001" customHeight="1">
      <c r="D402" s="120"/>
      <c r="E402" s="126"/>
      <c r="G402" s="127"/>
      <c r="H402" s="120"/>
      <c r="I402" s="125"/>
    </row>
    <row r="403" spans="4:9" ht="20.100000000000001" customHeight="1">
      <c r="D403" s="120"/>
      <c r="E403" s="126"/>
      <c r="G403" s="127"/>
      <c r="H403" s="120"/>
      <c r="I403" s="125"/>
    </row>
    <row r="404" spans="4:9" ht="20.100000000000001" customHeight="1">
      <c r="D404" s="120"/>
      <c r="E404" s="126"/>
      <c r="G404" s="127"/>
      <c r="H404" s="120"/>
      <c r="I404" s="125"/>
    </row>
    <row r="405" spans="4:9" ht="20.100000000000001" customHeight="1">
      <c r="D405" s="120"/>
      <c r="E405" s="126"/>
      <c r="G405" s="127"/>
      <c r="H405" s="120"/>
      <c r="I405" s="125"/>
    </row>
    <row r="406" spans="4:9" ht="20.100000000000001" customHeight="1">
      <c r="D406" s="120"/>
      <c r="E406" s="126"/>
      <c r="G406" s="127"/>
      <c r="H406" s="120"/>
      <c r="I406" s="125"/>
    </row>
    <row r="407" spans="4:9" ht="20.100000000000001" customHeight="1">
      <c r="D407" s="120"/>
      <c r="E407" s="126"/>
      <c r="G407" s="127"/>
      <c r="H407" s="120"/>
      <c r="I407" s="125"/>
    </row>
    <row r="408" spans="4:9" ht="20.100000000000001" customHeight="1">
      <c r="D408" s="120"/>
      <c r="E408" s="126"/>
      <c r="G408" s="127"/>
      <c r="H408" s="120"/>
      <c r="I408" s="125"/>
    </row>
    <row r="409" spans="4:9" ht="20.100000000000001" customHeight="1">
      <c r="D409" s="120"/>
      <c r="E409" s="126"/>
      <c r="G409" s="127"/>
      <c r="H409" s="120"/>
      <c r="I409" s="125"/>
    </row>
    <row r="410" spans="4:9" ht="20.100000000000001" customHeight="1">
      <c r="D410" s="120"/>
      <c r="E410" s="126"/>
      <c r="G410" s="127"/>
      <c r="H410" s="120"/>
      <c r="I410" s="125"/>
    </row>
    <row r="411" spans="4:9" ht="20.100000000000001" customHeight="1">
      <c r="D411" s="120"/>
      <c r="E411" s="126"/>
      <c r="G411" s="127"/>
      <c r="H411" s="120"/>
      <c r="I411" s="125"/>
    </row>
    <row r="412" spans="4:9" ht="20.100000000000001" customHeight="1">
      <c r="D412" s="120"/>
      <c r="E412" s="126"/>
      <c r="G412" s="127"/>
      <c r="H412" s="120"/>
      <c r="I412" s="125"/>
    </row>
    <row r="413" spans="4:9" ht="20.100000000000001" customHeight="1">
      <c r="D413" s="120"/>
      <c r="E413" s="126"/>
      <c r="G413" s="127"/>
      <c r="H413" s="120"/>
      <c r="I413" s="125"/>
    </row>
    <row r="414" spans="4:9" ht="20.100000000000001" customHeight="1">
      <c r="D414" s="120"/>
      <c r="E414" s="126"/>
      <c r="G414" s="127"/>
      <c r="H414" s="120"/>
      <c r="I414" s="125"/>
    </row>
    <row r="415" spans="4:9" ht="20.100000000000001" customHeight="1">
      <c r="D415" s="120"/>
      <c r="E415" s="126"/>
      <c r="G415" s="127"/>
      <c r="H415" s="120"/>
      <c r="I415" s="125"/>
    </row>
    <row r="416" spans="4:9" ht="20.100000000000001" customHeight="1">
      <c r="D416" s="120"/>
      <c r="E416" s="126"/>
      <c r="G416" s="127"/>
      <c r="H416" s="120"/>
      <c r="I416" s="125"/>
    </row>
    <row r="417" spans="4:9" ht="20.100000000000001" customHeight="1">
      <c r="D417" s="120"/>
      <c r="E417" s="126"/>
      <c r="G417" s="127"/>
      <c r="H417" s="120"/>
      <c r="I417" s="125"/>
    </row>
    <row r="418" spans="4:9" ht="20.100000000000001" customHeight="1">
      <c r="D418" s="120"/>
      <c r="E418" s="126"/>
      <c r="G418" s="127"/>
      <c r="H418" s="120"/>
      <c r="I418" s="125"/>
    </row>
    <row r="419" spans="4:9" ht="20.100000000000001" customHeight="1">
      <c r="D419" s="120"/>
      <c r="E419" s="126"/>
      <c r="G419" s="127"/>
      <c r="H419" s="120"/>
      <c r="I419" s="125"/>
    </row>
    <row r="420" spans="4:9" ht="20.100000000000001" customHeight="1">
      <c r="D420" s="120"/>
      <c r="E420" s="126"/>
      <c r="G420" s="127"/>
      <c r="H420" s="120"/>
      <c r="I420" s="125"/>
    </row>
    <row r="421" spans="4:9" ht="20.100000000000001" customHeight="1">
      <c r="D421" s="120"/>
      <c r="E421" s="126"/>
      <c r="G421" s="127"/>
      <c r="H421" s="120"/>
      <c r="I421" s="125"/>
    </row>
    <row r="422" spans="4:9" ht="20.100000000000001" customHeight="1">
      <c r="D422" s="120"/>
      <c r="E422" s="126"/>
      <c r="G422" s="127"/>
      <c r="H422" s="120"/>
      <c r="I422" s="125"/>
    </row>
    <row r="423" spans="4:9" ht="20.100000000000001" customHeight="1">
      <c r="D423" s="120"/>
      <c r="E423" s="126"/>
      <c r="G423" s="127"/>
      <c r="H423" s="120"/>
      <c r="I423" s="125"/>
    </row>
    <row r="424" spans="4:9" ht="20.100000000000001" customHeight="1">
      <c r="D424" s="120"/>
      <c r="E424" s="126"/>
      <c r="G424" s="127"/>
      <c r="H424" s="120"/>
      <c r="I424" s="125"/>
    </row>
    <row r="425" spans="4:9" ht="20.100000000000001" customHeight="1">
      <c r="D425" s="120"/>
      <c r="E425" s="126"/>
      <c r="G425" s="127"/>
      <c r="H425" s="120"/>
      <c r="I425" s="125"/>
    </row>
    <row r="426" spans="4:9" ht="20.100000000000001" customHeight="1">
      <c r="D426" s="120"/>
      <c r="E426" s="126"/>
      <c r="G426" s="127"/>
      <c r="H426" s="120"/>
      <c r="I426" s="125"/>
    </row>
    <row r="427" spans="4:9" ht="20.100000000000001" customHeight="1">
      <c r="D427" s="120"/>
      <c r="E427" s="126"/>
      <c r="G427" s="127"/>
      <c r="H427" s="120"/>
      <c r="I427" s="125"/>
    </row>
    <row r="428" spans="4:9" ht="20.100000000000001" customHeight="1">
      <c r="D428" s="120"/>
      <c r="E428" s="126"/>
      <c r="G428" s="127"/>
      <c r="H428" s="120"/>
      <c r="I428" s="125"/>
    </row>
    <row r="429" spans="4:9" ht="20.100000000000001" customHeight="1">
      <c r="D429" s="120"/>
      <c r="E429" s="126"/>
      <c r="G429" s="127"/>
      <c r="H429" s="120"/>
      <c r="I429" s="125"/>
    </row>
    <row r="430" spans="4:9" ht="20.100000000000001" customHeight="1">
      <c r="D430" s="120"/>
      <c r="E430" s="126"/>
      <c r="G430" s="127"/>
      <c r="H430" s="120"/>
      <c r="I430" s="125"/>
    </row>
    <row r="431" spans="4:9" ht="20.100000000000001" customHeight="1"/>
    <row r="432" spans="4:9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  <row r="559" ht="20.100000000000001" customHeight="1"/>
    <row r="560" ht="20.100000000000001" customHeight="1"/>
    <row r="561" ht="20.100000000000001" customHeight="1"/>
    <row r="562" ht="20.100000000000001" customHeight="1"/>
    <row r="563" ht="20.100000000000001" customHeight="1"/>
    <row r="564" ht="20.100000000000001" customHeight="1"/>
    <row r="565" ht="20.100000000000001" customHeight="1"/>
    <row r="566" ht="20.100000000000001" customHeight="1"/>
    <row r="567" ht="20.100000000000001" customHeight="1"/>
    <row r="568" ht="20.100000000000001" customHeight="1"/>
    <row r="569" ht="20.100000000000001" customHeight="1"/>
    <row r="570" ht="20.100000000000001" customHeight="1"/>
    <row r="571" ht="20.100000000000001" customHeight="1"/>
    <row r="572" ht="20.100000000000001" customHeight="1"/>
    <row r="573" ht="20.100000000000001" customHeight="1"/>
    <row r="574" ht="20.100000000000001" customHeight="1"/>
    <row r="575" ht="20.100000000000001" customHeight="1"/>
    <row r="576" ht="20.100000000000001" customHeight="1"/>
    <row r="577" ht="20.100000000000001" customHeight="1"/>
    <row r="578" ht="20.100000000000001" customHeight="1"/>
    <row r="579" ht="20.100000000000001" customHeight="1"/>
    <row r="580" ht="20.100000000000001" customHeight="1"/>
    <row r="581" ht="20.100000000000001" customHeight="1"/>
    <row r="582" ht="20.100000000000001" customHeight="1"/>
    <row r="583" ht="20.100000000000001" customHeight="1"/>
    <row r="584" ht="20.100000000000001" customHeight="1"/>
    <row r="585" ht="20.100000000000001" customHeight="1"/>
    <row r="586" ht="20.100000000000001" customHeight="1"/>
    <row r="587" ht="20.100000000000001" customHeight="1"/>
    <row r="588" ht="20.100000000000001" customHeight="1"/>
    <row r="589" ht="20.100000000000001" customHeight="1"/>
    <row r="590" ht="20.100000000000001" customHeight="1"/>
    <row r="591" ht="20.100000000000001" customHeight="1"/>
  </sheetData>
  <customSheetViews>
    <customSheetView guid="{3EE838E9-81E2-4FBF-86E4-3C14E5A2C9CF}" scale="115" state="hidden">
      <pane ySplit="1" topLeftCell="A2" activePane="bottomLeft" state="frozen"/>
      <selection pane="bottomLeft" activeCell="E1" sqref="E1:E430"/>
      <pageMargins left="0.51181102362204722" right="0.31496062992125984" top="0.78740157480314965" bottom="0.78740157480314965" header="0.31496062992125984" footer="0"/>
      <pageSetup paperSize="9" orientation="portrait" horizontalDpi="360" verticalDpi="360" r:id="rId1"/>
    </customSheetView>
  </customSheetViews>
  <conditionalFormatting sqref="G177 G204:G213">
    <cfRule type="expression" dxfId="7242" priority="47096">
      <formula>IF(XEZ178:XEZ532&lt;="9","WG","")</formula>
    </cfRule>
  </conditionalFormatting>
  <conditionalFormatting sqref="G236:G264">
    <cfRule type="expression" dxfId="7241" priority="47095">
      <formula>IF(XEZ237:XEZ594&lt;="9","WG","")</formula>
    </cfRule>
  </conditionalFormatting>
  <conditionalFormatting sqref="G265">
    <cfRule type="expression" dxfId="7240" priority="47094">
      <formula>IF(XEZ266:XEZ623&lt;="9","WG","")</formula>
    </cfRule>
  </conditionalFormatting>
  <conditionalFormatting sqref="G236:G265">
    <cfRule type="expression" dxfId="7239" priority="47093">
      <formula>IF(XEZ237:XEZ599&lt;="9","WG","")</formula>
    </cfRule>
  </conditionalFormatting>
  <conditionalFormatting sqref="G215:G234 G169:G176 G141:G150 G72:G100">
    <cfRule type="expression" dxfId="7238" priority="47092">
      <formula>IF(XEZ73:XEZ426&lt;="9","WG","")</formula>
    </cfRule>
  </conditionalFormatting>
  <conditionalFormatting sqref="G124:G140 G152:G168 G102:G117 G62:G71">
    <cfRule type="expression" dxfId="7237" priority="47091">
      <formula>IF(XEZ63:XEZ415&lt;="9","WG","")</formula>
    </cfRule>
  </conditionalFormatting>
  <conditionalFormatting sqref="G234">
    <cfRule type="expression" dxfId="7236" priority="47090">
      <formula>IF(XEZ235:XEZ593&lt;="9","WG","")</formula>
    </cfRule>
  </conditionalFormatting>
  <conditionalFormatting sqref="G177 G204:G213">
    <cfRule type="expression" dxfId="7235" priority="47089">
      <formula>IF(XEZ178:XEZ527&lt;="9","WG","")</formula>
    </cfRule>
  </conditionalFormatting>
  <conditionalFormatting sqref="G151">
    <cfRule type="expression" dxfId="7234" priority="47088">
      <formula>IF(XEZ152:XEZ510&lt;="9","WG","")</formula>
    </cfRule>
  </conditionalFormatting>
  <conditionalFormatting sqref="G151">
    <cfRule type="expression" dxfId="7233" priority="47087">
      <formula>IF(XEZ152:XEZ505&lt;="9","WG","")</formula>
    </cfRule>
  </conditionalFormatting>
  <conditionalFormatting sqref="G203 G122">
    <cfRule type="expression" dxfId="7232" priority="47086">
      <formula>IF(XEZ123:XEZ479&lt;="9","WG","")</formula>
    </cfRule>
  </conditionalFormatting>
  <conditionalFormatting sqref="G203">
    <cfRule type="expression" dxfId="7231" priority="47085">
      <formula>IF(XEZ204:XEZ565&lt;="9","WG","")</formula>
    </cfRule>
  </conditionalFormatting>
  <conditionalFormatting sqref="G214 G178:G202 G235">
    <cfRule type="expression" dxfId="7230" priority="47084">
      <formula>IF(XEZ179:XEZ534&lt;="9","WG","")</formula>
    </cfRule>
  </conditionalFormatting>
  <conditionalFormatting sqref="G214 G235">
    <cfRule type="expression" dxfId="7229" priority="47083">
      <formula>IF(XEZ215:XEZ575&lt;="9","WG","")</formula>
    </cfRule>
  </conditionalFormatting>
  <conditionalFormatting sqref="G123 G119:G121 G2:G61">
    <cfRule type="expression" dxfId="7228" priority="47082">
      <formula>IF(XEZ3:XEZ349&lt;="9","WG","")</formula>
    </cfRule>
  </conditionalFormatting>
  <conditionalFormatting sqref="G119:G123 G2:G61">
    <cfRule type="expression" dxfId="7227" priority="47081">
      <formula>IF(XEZ3:XEZ354&lt;="9","WG","")</formula>
    </cfRule>
  </conditionalFormatting>
  <conditionalFormatting sqref="G215:G233 G169:G176 G141:G150 G72:G100">
    <cfRule type="expression" dxfId="7226" priority="47080">
      <formula>IF(XEZ73:XEZ421&lt;="9","WG","")</formula>
    </cfRule>
  </conditionalFormatting>
  <conditionalFormatting sqref="G178:G202">
    <cfRule type="expression" dxfId="7225" priority="47079">
      <formula>IF(XEZ179:XEZ529&lt;="9","WG","")</formula>
    </cfRule>
  </conditionalFormatting>
  <conditionalFormatting sqref="G152:G168 G124:G140 G102:G117 G62:G71">
    <cfRule type="expression" dxfId="7224" priority="47078">
      <formula>IF(XEZ63:XEZ410&lt;="9","WG","")</formula>
    </cfRule>
  </conditionalFormatting>
  <conditionalFormatting sqref="G177 G204:G213">
    <cfRule type="expression" dxfId="7223" priority="46986">
      <formula>IF(XEZ178:XEZ532&lt;="9","WG","")</formula>
    </cfRule>
  </conditionalFormatting>
  <conditionalFormatting sqref="G236:G264">
    <cfRule type="expression" dxfId="7222" priority="46985">
      <formula>IF(XEZ237:XEZ594&lt;="9","WG","")</formula>
    </cfRule>
  </conditionalFormatting>
  <conditionalFormatting sqref="G265">
    <cfRule type="expression" dxfId="7221" priority="46984">
      <formula>IF(XEZ266:XEZ623&lt;="9","WG","")</formula>
    </cfRule>
  </conditionalFormatting>
  <conditionalFormatting sqref="G236:G265">
    <cfRule type="expression" dxfId="7220" priority="46983">
      <formula>IF(XEZ237:XEZ599&lt;="9","WG","")</formula>
    </cfRule>
  </conditionalFormatting>
  <conditionalFormatting sqref="G215:G234 G169:G176 G141:G150 G72:G100">
    <cfRule type="expression" dxfId="7219" priority="46982">
      <formula>IF(XEZ73:XEZ426&lt;="9","WG","")</formula>
    </cfRule>
  </conditionalFormatting>
  <conditionalFormatting sqref="G124:G140 G152:G168 G102:G117 G62:G71">
    <cfRule type="expression" dxfId="7218" priority="46981">
      <formula>IF(XEZ63:XEZ415&lt;="9","WG","")</formula>
    </cfRule>
  </conditionalFormatting>
  <conditionalFormatting sqref="G234">
    <cfRule type="expression" dxfId="7217" priority="46980">
      <formula>IF(XEZ235:XEZ593&lt;="9","WG","")</formula>
    </cfRule>
  </conditionalFormatting>
  <conditionalFormatting sqref="G177 G204:G213">
    <cfRule type="expression" dxfId="7216" priority="46979">
      <formula>IF(XEZ178:XEZ527&lt;="9","WG","")</formula>
    </cfRule>
  </conditionalFormatting>
  <conditionalFormatting sqref="G151">
    <cfRule type="expression" dxfId="7215" priority="46978">
      <formula>IF(XEZ152:XEZ510&lt;="9","WG","")</formula>
    </cfRule>
  </conditionalFormatting>
  <conditionalFormatting sqref="G151">
    <cfRule type="expression" dxfId="7214" priority="46977">
      <formula>IF(XEZ152:XEZ505&lt;="9","WG","")</formula>
    </cfRule>
  </conditionalFormatting>
  <conditionalFormatting sqref="G203 G122">
    <cfRule type="expression" dxfId="7213" priority="46976">
      <formula>IF(XEZ123:XEZ479&lt;="9","WG","")</formula>
    </cfRule>
  </conditionalFormatting>
  <conditionalFormatting sqref="G203">
    <cfRule type="expression" dxfId="7212" priority="46975">
      <formula>IF(XEZ204:XEZ565&lt;="9","WG","")</formula>
    </cfRule>
  </conditionalFormatting>
  <conditionalFormatting sqref="G214 G178:G202 G235">
    <cfRule type="expression" dxfId="7211" priority="46974">
      <formula>IF(XEZ179:XEZ534&lt;="9","WG","")</formula>
    </cfRule>
  </conditionalFormatting>
  <conditionalFormatting sqref="G214 G235">
    <cfRule type="expression" dxfId="7210" priority="46973">
      <formula>IF(XEZ215:XEZ575&lt;="9","WG","")</formula>
    </cfRule>
  </conditionalFormatting>
  <conditionalFormatting sqref="G123 G119:G121 G2:G61">
    <cfRule type="expression" dxfId="7209" priority="46972">
      <formula>IF(XEZ3:XEZ349&lt;="9","WG","")</formula>
    </cfRule>
  </conditionalFormatting>
  <conditionalFormatting sqref="G119:G123 G2:G61">
    <cfRule type="expression" dxfId="7208" priority="46971">
      <formula>IF(XEZ3:XEZ354&lt;="9","WG","")</formula>
    </cfRule>
  </conditionalFormatting>
  <conditionalFormatting sqref="G215:G233 G169:G176 G141:G150 G72:G100">
    <cfRule type="expression" dxfId="7207" priority="46970">
      <formula>IF(XEZ73:XEZ421&lt;="9","WG","")</formula>
    </cfRule>
  </conditionalFormatting>
  <conditionalFormatting sqref="G178:G202">
    <cfRule type="expression" dxfId="7206" priority="46969">
      <formula>IF(XEZ179:XEZ529&lt;="9","WG","")</formula>
    </cfRule>
  </conditionalFormatting>
  <conditionalFormatting sqref="G152:G168 G124:G140 G102:G117 G62:G71">
    <cfRule type="expression" dxfId="7205" priority="46968">
      <formula>IF(XEZ63:XEZ410&lt;="9","WG","")</formula>
    </cfRule>
  </conditionalFormatting>
  <conditionalFormatting sqref="G177 G204:G213">
    <cfRule type="expression" dxfId="7204" priority="46876">
      <formula>IF(XEZ178:XEZ532&lt;="9","WG","")</formula>
    </cfRule>
  </conditionalFormatting>
  <conditionalFormatting sqref="G236:G264">
    <cfRule type="expression" dxfId="7203" priority="46875">
      <formula>IF(XEZ237:XEZ594&lt;="9","WG","")</formula>
    </cfRule>
  </conditionalFormatting>
  <conditionalFormatting sqref="G265">
    <cfRule type="expression" dxfId="7202" priority="46874">
      <formula>IF(XEZ266:XEZ623&lt;="9","WG","")</formula>
    </cfRule>
  </conditionalFormatting>
  <conditionalFormatting sqref="G236:G265">
    <cfRule type="expression" dxfId="7201" priority="46873">
      <formula>IF(XEZ237:XEZ599&lt;="9","WG","")</formula>
    </cfRule>
  </conditionalFormatting>
  <conditionalFormatting sqref="G215:G234 G169:G176 G141:G150 G72:G100">
    <cfRule type="expression" dxfId="7200" priority="46872">
      <formula>IF(XEZ73:XEZ426&lt;="9","WG","")</formula>
    </cfRule>
  </conditionalFormatting>
  <conditionalFormatting sqref="G124:G140 G152:G168 G102:G117 G62:G71">
    <cfRule type="expression" dxfId="7199" priority="46871">
      <formula>IF(XEZ63:XEZ415&lt;="9","WG","")</formula>
    </cfRule>
  </conditionalFormatting>
  <conditionalFormatting sqref="G234">
    <cfRule type="expression" dxfId="7198" priority="46870">
      <formula>IF(XEZ235:XEZ593&lt;="9","WG","")</formula>
    </cfRule>
  </conditionalFormatting>
  <conditionalFormatting sqref="G177 G204:G213">
    <cfRule type="expression" dxfId="7197" priority="46869">
      <formula>IF(XEZ178:XEZ527&lt;="9","WG","")</formula>
    </cfRule>
  </conditionalFormatting>
  <conditionalFormatting sqref="G151">
    <cfRule type="expression" dxfId="7196" priority="46868">
      <formula>IF(XEZ152:XEZ510&lt;="9","WG","")</formula>
    </cfRule>
  </conditionalFormatting>
  <conditionalFormatting sqref="G151">
    <cfRule type="expression" dxfId="7195" priority="46867">
      <formula>IF(XEZ152:XEZ505&lt;="9","WG","")</formula>
    </cfRule>
  </conditionalFormatting>
  <conditionalFormatting sqref="G203 G122">
    <cfRule type="expression" dxfId="7194" priority="46866">
      <formula>IF(XEZ123:XEZ479&lt;="9","WG","")</formula>
    </cfRule>
  </conditionalFormatting>
  <conditionalFormatting sqref="G203">
    <cfRule type="expression" dxfId="7193" priority="46865">
      <formula>IF(XEZ204:XEZ565&lt;="9","WG","")</formula>
    </cfRule>
  </conditionalFormatting>
  <conditionalFormatting sqref="G214 G178:G202 G235">
    <cfRule type="expression" dxfId="7192" priority="46864">
      <formula>IF(XEZ179:XEZ534&lt;="9","WG","")</formula>
    </cfRule>
  </conditionalFormatting>
  <conditionalFormatting sqref="G214 G235">
    <cfRule type="expression" dxfId="7191" priority="46863">
      <formula>IF(XEZ215:XEZ575&lt;="9","WG","")</formula>
    </cfRule>
  </conditionalFormatting>
  <conditionalFormatting sqref="G123 G119:G121 G2:G61">
    <cfRule type="expression" dxfId="7190" priority="46862">
      <formula>IF(XEZ3:XEZ349&lt;="9","WG","")</formula>
    </cfRule>
  </conditionalFormatting>
  <conditionalFormatting sqref="G119:G123 G2:G61">
    <cfRule type="expression" dxfId="7189" priority="46861">
      <formula>IF(XEZ3:XEZ354&lt;="9","WG","")</formula>
    </cfRule>
  </conditionalFormatting>
  <conditionalFormatting sqref="G215:G233 G169:G176 G141:G150 G72:G100">
    <cfRule type="expression" dxfId="7188" priority="46860">
      <formula>IF(XEZ73:XEZ421&lt;="9","WG","")</formula>
    </cfRule>
  </conditionalFormatting>
  <conditionalFormatting sqref="G178:G202">
    <cfRule type="expression" dxfId="7187" priority="46859">
      <formula>IF(XEZ179:XEZ529&lt;="9","WG","")</formula>
    </cfRule>
  </conditionalFormatting>
  <conditionalFormatting sqref="G152:G168 G124:G140 G102:G117 G62:G71">
    <cfRule type="expression" dxfId="7186" priority="46858">
      <formula>IF(XEZ63:XEZ410&lt;="9","WG","")</formula>
    </cfRule>
  </conditionalFormatting>
  <conditionalFormatting sqref="G177 G204:G213">
    <cfRule type="expression" dxfId="7185" priority="46766">
      <formula>IF(XEZ178:XEZ532&lt;="9","WG","")</formula>
    </cfRule>
  </conditionalFormatting>
  <conditionalFormatting sqref="G236:G264">
    <cfRule type="expression" dxfId="7184" priority="46765">
      <formula>IF(XEZ237:XEZ594&lt;="9","WG","")</formula>
    </cfRule>
  </conditionalFormatting>
  <conditionalFormatting sqref="G265">
    <cfRule type="expression" dxfId="7183" priority="46764">
      <formula>IF(XEZ266:XEZ623&lt;="9","WG","")</formula>
    </cfRule>
  </conditionalFormatting>
  <conditionalFormatting sqref="G236:G265">
    <cfRule type="expression" dxfId="7182" priority="46763">
      <formula>IF(XEZ237:XEZ599&lt;="9","WG","")</formula>
    </cfRule>
  </conditionalFormatting>
  <conditionalFormatting sqref="G215:G234 G169:G176 G141:G150 G72:G100">
    <cfRule type="expression" dxfId="7181" priority="46762">
      <formula>IF(XEZ73:XEZ426&lt;="9","WG","")</formula>
    </cfRule>
  </conditionalFormatting>
  <conditionalFormatting sqref="G124:G140 G152:G168 G102:G117 G62:G71">
    <cfRule type="expression" dxfId="7180" priority="46761">
      <formula>IF(XEZ63:XEZ415&lt;="9","WG","")</formula>
    </cfRule>
  </conditionalFormatting>
  <conditionalFormatting sqref="G234">
    <cfRule type="expression" dxfId="7179" priority="46760">
      <formula>IF(XEZ235:XEZ593&lt;="9","WG","")</formula>
    </cfRule>
  </conditionalFormatting>
  <conditionalFormatting sqref="G177 G204:G213">
    <cfRule type="expression" dxfId="7178" priority="46759">
      <formula>IF(XEZ178:XEZ527&lt;="9","WG","")</formula>
    </cfRule>
  </conditionalFormatting>
  <conditionalFormatting sqref="G151">
    <cfRule type="expression" dxfId="7177" priority="46758">
      <formula>IF(XEZ152:XEZ510&lt;="9","WG","")</formula>
    </cfRule>
  </conditionalFormatting>
  <conditionalFormatting sqref="G151">
    <cfRule type="expression" dxfId="7176" priority="46757">
      <formula>IF(XEZ152:XEZ505&lt;="9","WG","")</formula>
    </cfRule>
  </conditionalFormatting>
  <conditionalFormatting sqref="G203 G122">
    <cfRule type="expression" dxfId="7175" priority="46756">
      <formula>IF(XEZ123:XEZ479&lt;="9","WG","")</formula>
    </cfRule>
  </conditionalFormatting>
  <conditionalFormatting sqref="G203">
    <cfRule type="expression" dxfId="7174" priority="46755">
      <formula>IF(XEZ204:XEZ565&lt;="9","WG","")</formula>
    </cfRule>
  </conditionalFormatting>
  <conditionalFormatting sqref="G214 G178:G202 G235">
    <cfRule type="expression" dxfId="7173" priority="46754">
      <formula>IF(XEZ179:XEZ534&lt;="9","WG","")</formula>
    </cfRule>
  </conditionalFormatting>
  <conditionalFormatting sqref="G214 G235">
    <cfRule type="expression" dxfId="7172" priority="46753">
      <formula>IF(XEZ215:XEZ575&lt;="9","WG","")</formula>
    </cfRule>
  </conditionalFormatting>
  <conditionalFormatting sqref="G123 G119:G121 G2:G61">
    <cfRule type="expression" dxfId="7171" priority="46752">
      <formula>IF(XEZ3:XEZ349&lt;="9","WG","")</formula>
    </cfRule>
  </conditionalFormatting>
  <conditionalFormatting sqref="G119:G123 G2:G61">
    <cfRule type="expression" dxfId="7170" priority="46751">
      <formula>IF(XEZ3:XEZ354&lt;="9","WG","")</formula>
    </cfRule>
  </conditionalFormatting>
  <conditionalFormatting sqref="G215:G233 G169:G176 G141:G150 G72:G100">
    <cfRule type="expression" dxfId="7169" priority="46750">
      <formula>IF(XEZ73:XEZ421&lt;="9","WG","")</formula>
    </cfRule>
  </conditionalFormatting>
  <conditionalFormatting sqref="G178:G202">
    <cfRule type="expression" dxfId="7168" priority="46749">
      <formula>IF(XEZ179:XEZ529&lt;="9","WG","")</formula>
    </cfRule>
  </conditionalFormatting>
  <conditionalFormatting sqref="G152:G168 G124:G140 G102:G117 G62:G71">
    <cfRule type="expression" dxfId="7167" priority="46748">
      <formula>IF(XEZ63:XEZ410&lt;="9","WG","")</formula>
    </cfRule>
  </conditionalFormatting>
  <conditionalFormatting sqref="G177 G204:G213">
    <cfRule type="expression" dxfId="7166" priority="46656">
      <formula>IF(XEZ178:XEZ532&lt;="9","WG","")</formula>
    </cfRule>
  </conditionalFormatting>
  <conditionalFormatting sqref="G236:G264">
    <cfRule type="expression" dxfId="7165" priority="46655">
      <formula>IF(XEZ237:XEZ594&lt;="9","WG","")</formula>
    </cfRule>
  </conditionalFormatting>
  <conditionalFormatting sqref="G265">
    <cfRule type="expression" dxfId="7164" priority="46654">
      <formula>IF(XEZ266:XEZ623&lt;="9","WG","")</formula>
    </cfRule>
  </conditionalFormatting>
  <conditionalFormatting sqref="G236:G265">
    <cfRule type="expression" dxfId="7163" priority="46653">
      <formula>IF(XEZ237:XEZ599&lt;="9","WG","")</formula>
    </cfRule>
  </conditionalFormatting>
  <conditionalFormatting sqref="G215:G234 G169:G176 G141:G150 G72:G100">
    <cfRule type="expression" dxfId="7162" priority="46652">
      <formula>IF(XEZ73:XEZ426&lt;="9","WG","")</formula>
    </cfRule>
  </conditionalFormatting>
  <conditionalFormatting sqref="G124:G140 G152:G168 G102:G117 G62:G71">
    <cfRule type="expression" dxfId="7161" priority="46651">
      <formula>IF(XEZ63:XEZ415&lt;="9","WG","")</formula>
    </cfRule>
  </conditionalFormatting>
  <conditionalFormatting sqref="G234">
    <cfRule type="expression" dxfId="7160" priority="46650">
      <formula>IF(XEZ235:XEZ593&lt;="9","WG","")</formula>
    </cfRule>
  </conditionalFormatting>
  <conditionalFormatting sqref="G177 G204:G213">
    <cfRule type="expression" dxfId="7159" priority="46649">
      <formula>IF(XEZ178:XEZ527&lt;="9","WG","")</formula>
    </cfRule>
  </conditionalFormatting>
  <conditionalFormatting sqref="G151">
    <cfRule type="expression" dxfId="7158" priority="46648">
      <formula>IF(XEZ152:XEZ510&lt;="9","WG","")</formula>
    </cfRule>
  </conditionalFormatting>
  <conditionalFormatting sqref="G151">
    <cfRule type="expression" dxfId="7157" priority="46647">
      <formula>IF(XEZ152:XEZ505&lt;="9","WG","")</formula>
    </cfRule>
  </conditionalFormatting>
  <conditionalFormatting sqref="G203 G122">
    <cfRule type="expression" dxfId="7156" priority="46646">
      <formula>IF(XEZ123:XEZ479&lt;="9","WG","")</formula>
    </cfRule>
  </conditionalFormatting>
  <conditionalFormatting sqref="G203">
    <cfRule type="expression" dxfId="7155" priority="46645">
      <formula>IF(XEZ204:XEZ565&lt;="9","WG","")</formula>
    </cfRule>
  </conditionalFormatting>
  <conditionalFormatting sqref="G214 G178:G202 G235">
    <cfRule type="expression" dxfId="7154" priority="46644">
      <formula>IF(XEZ179:XEZ534&lt;="9","WG","")</formula>
    </cfRule>
  </conditionalFormatting>
  <conditionalFormatting sqref="G214 G235">
    <cfRule type="expression" dxfId="7153" priority="46643">
      <formula>IF(XEZ215:XEZ575&lt;="9","WG","")</formula>
    </cfRule>
  </conditionalFormatting>
  <conditionalFormatting sqref="G123 G119:G121 G2:G61">
    <cfRule type="expression" dxfId="7152" priority="46642">
      <formula>IF(XEZ3:XEZ349&lt;="9","WG","")</formula>
    </cfRule>
  </conditionalFormatting>
  <conditionalFormatting sqref="G119:G123 G2:G61">
    <cfRule type="expression" dxfId="7151" priority="46641">
      <formula>IF(XEZ3:XEZ354&lt;="9","WG","")</formula>
    </cfRule>
  </conditionalFormatting>
  <conditionalFormatting sqref="G215:G233 G169:G176 G141:G150 G72:G100">
    <cfRule type="expression" dxfId="7150" priority="46640">
      <formula>IF(XEZ73:XEZ421&lt;="9","WG","")</formula>
    </cfRule>
  </conditionalFormatting>
  <conditionalFormatting sqref="G178:G202">
    <cfRule type="expression" dxfId="7149" priority="46639">
      <formula>IF(XEZ179:XEZ529&lt;="9","WG","")</formula>
    </cfRule>
  </conditionalFormatting>
  <conditionalFormatting sqref="G152:G168 G124:G140 G102:G117 G62:G71">
    <cfRule type="expression" dxfId="7148" priority="46638">
      <formula>IF(XEZ63:XEZ410&lt;="9","WG","")</formula>
    </cfRule>
  </conditionalFormatting>
  <conditionalFormatting sqref="G177 G204:G213">
    <cfRule type="expression" dxfId="7147" priority="46546">
      <formula>IF(XEZ178:XEZ532&lt;="9","WG","")</formula>
    </cfRule>
  </conditionalFormatting>
  <conditionalFormatting sqref="G236:G264">
    <cfRule type="expression" dxfId="7146" priority="46545">
      <formula>IF(XEZ237:XEZ594&lt;="9","WG","")</formula>
    </cfRule>
  </conditionalFormatting>
  <conditionalFormatting sqref="G265">
    <cfRule type="expression" dxfId="7145" priority="46544">
      <formula>IF(XEZ266:XEZ623&lt;="9","WG","")</formula>
    </cfRule>
  </conditionalFormatting>
  <conditionalFormatting sqref="G236:G265">
    <cfRule type="expression" dxfId="7144" priority="46543">
      <formula>IF(XEZ237:XEZ599&lt;="9","WG","")</formula>
    </cfRule>
  </conditionalFormatting>
  <conditionalFormatting sqref="G215:G234 G169:G176 G141:G150 G72:G100">
    <cfRule type="expression" dxfId="7143" priority="46542">
      <formula>IF(XEZ73:XEZ426&lt;="9","WG","")</formula>
    </cfRule>
  </conditionalFormatting>
  <conditionalFormatting sqref="G124:G140 G152:G168 G102:G117 G62:G71">
    <cfRule type="expression" dxfId="7142" priority="46541">
      <formula>IF(XEZ63:XEZ415&lt;="9","WG","")</formula>
    </cfRule>
  </conditionalFormatting>
  <conditionalFormatting sqref="G234">
    <cfRule type="expression" dxfId="7141" priority="46540">
      <formula>IF(XEZ235:XEZ593&lt;="9","WG","")</formula>
    </cfRule>
  </conditionalFormatting>
  <conditionalFormatting sqref="G177 G204:G213">
    <cfRule type="expression" dxfId="7140" priority="46539">
      <formula>IF(XEZ178:XEZ527&lt;="9","WG","")</formula>
    </cfRule>
  </conditionalFormatting>
  <conditionalFormatting sqref="G151">
    <cfRule type="expression" dxfId="7139" priority="46538">
      <formula>IF(XEZ152:XEZ510&lt;="9","WG","")</formula>
    </cfRule>
  </conditionalFormatting>
  <conditionalFormatting sqref="G151">
    <cfRule type="expression" dxfId="7138" priority="46537">
      <formula>IF(XEZ152:XEZ505&lt;="9","WG","")</formula>
    </cfRule>
  </conditionalFormatting>
  <conditionalFormatting sqref="G203 G122">
    <cfRule type="expression" dxfId="7137" priority="46536">
      <formula>IF(XEZ123:XEZ479&lt;="9","WG","")</formula>
    </cfRule>
  </conditionalFormatting>
  <conditionalFormatting sqref="G203">
    <cfRule type="expression" dxfId="7136" priority="46535">
      <formula>IF(XEZ204:XEZ565&lt;="9","WG","")</formula>
    </cfRule>
  </conditionalFormatting>
  <conditionalFormatting sqref="G214 G178:G202 G235">
    <cfRule type="expression" dxfId="7135" priority="46534">
      <formula>IF(XEZ179:XEZ534&lt;="9","WG","")</formula>
    </cfRule>
  </conditionalFormatting>
  <conditionalFormatting sqref="G214 G235">
    <cfRule type="expression" dxfId="7134" priority="46533">
      <formula>IF(XEZ215:XEZ575&lt;="9","WG","")</formula>
    </cfRule>
  </conditionalFormatting>
  <conditionalFormatting sqref="G123 G119:G121 G2:G61">
    <cfRule type="expression" dxfId="7133" priority="46532">
      <formula>IF(XEZ3:XEZ349&lt;="9","WG","")</formula>
    </cfRule>
  </conditionalFormatting>
  <conditionalFormatting sqref="G119:G123 G2:G61">
    <cfRule type="expression" dxfId="7132" priority="46531">
      <formula>IF(XEZ3:XEZ354&lt;="9","WG","")</formula>
    </cfRule>
  </conditionalFormatting>
  <conditionalFormatting sqref="G215:G233 G169:G176 G141:G150 G72:G100">
    <cfRule type="expression" dxfId="7131" priority="46530">
      <formula>IF(XEZ73:XEZ421&lt;="9","WG","")</formula>
    </cfRule>
  </conditionalFormatting>
  <conditionalFormatting sqref="G178:G202">
    <cfRule type="expression" dxfId="7130" priority="46529">
      <formula>IF(XEZ179:XEZ529&lt;="9","WG","")</formula>
    </cfRule>
  </conditionalFormatting>
  <conditionalFormatting sqref="G152:G168 G124:G140 G102:G117 G62:G71">
    <cfRule type="expression" dxfId="7129" priority="46528">
      <formula>IF(XEZ63:XEZ410&lt;="9","WG","")</formula>
    </cfRule>
  </conditionalFormatting>
  <conditionalFormatting sqref="G177 G204:G213">
    <cfRule type="expression" dxfId="7128" priority="46436">
      <formula>IF(XEZ178:XEZ532&lt;="9","WG","")</formula>
    </cfRule>
  </conditionalFormatting>
  <conditionalFormatting sqref="G236:G264">
    <cfRule type="expression" dxfId="7127" priority="46435">
      <formula>IF(XEZ237:XEZ594&lt;="9","WG","")</formula>
    </cfRule>
  </conditionalFormatting>
  <conditionalFormatting sqref="G265">
    <cfRule type="expression" dxfId="7126" priority="46434">
      <formula>IF(XEZ266:XEZ623&lt;="9","WG","")</formula>
    </cfRule>
  </conditionalFormatting>
  <conditionalFormatting sqref="G236:G265">
    <cfRule type="expression" dxfId="7125" priority="46433">
      <formula>IF(XEZ237:XEZ599&lt;="9","WG","")</formula>
    </cfRule>
  </conditionalFormatting>
  <conditionalFormatting sqref="G215:G234 G169:G176 G141:G150 G72:G100">
    <cfRule type="expression" dxfId="7124" priority="46432">
      <formula>IF(XEZ73:XEZ426&lt;="9","WG","")</formula>
    </cfRule>
  </conditionalFormatting>
  <conditionalFormatting sqref="G124:G140 G152:G168 G102:G117 G62:G71">
    <cfRule type="expression" dxfId="7123" priority="46431">
      <formula>IF(XEZ63:XEZ415&lt;="9","WG","")</formula>
    </cfRule>
  </conditionalFormatting>
  <conditionalFormatting sqref="G234">
    <cfRule type="expression" dxfId="7122" priority="46430">
      <formula>IF(XEZ235:XEZ593&lt;="9","WG","")</formula>
    </cfRule>
  </conditionalFormatting>
  <conditionalFormatting sqref="G177 G204:G213">
    <cfRule type="expression" dxfId="7121" priority="46429">
      <formula>IF(XEZ178:XEZ527&lt;="9","WG","")</formula>
    </cfRule>
  </conditionalFormatting>
  <conditionalFormatting sqref="G151">
    <cfRule type="expression" dxfId="7120" priority="46428">
      <formula>IF(XEZ152:XEZ510&lt;="9","WG","")</formula>
    </cfRule>
  </conditionalFormatting>
  <conditionalFormatting sqref="G151">
    <cfRule type="expression" dxfId="7119" priority="46427">
      <formula>IF(XEZ152:XEZ505&lt;="9","WG","")</formula>
    </cfRule>
  </conditionalFormatting>
  <conditionalFormatting sqref="G203 G122">
    <cfRule type="expression" dxfId="7118" priority="46426">
      <formula>IF(XEZ123:XEZ479&lt;="9","WG","")</formula>
    </cfRule>
  </conditionalFormatting>
  <conditionalFormatting sqref="G203">
    <cfRule type="expression" dxfId="7117" priority="46425">
      <formula>IF(XEZ204:XEZ565&lt;="9","WG","")</formula>
    </cfRule>
  </conditionalFormatting>
  <conditionalFormatting sqref="G214 G178:G202 G235">
    <cfRule type="expression" dxfId="7116" priority="46424">
      <formula>IF(XEZ179:XEZ534&lt;="9","WG","")</formula>
    </cfRule>
  </conditionalFormatting>
  <conditionalFormatting sqref="G214 G235">
    <cfRule type="expression" dxfId="7115" priority="46423">
      <formula>IF(XEZ215:XEZ575&lt;="9","WG","")</formula>
    </cfRule>
  </conditionalFormatting>
  <conditionalFormatting sqref="G123 G119:G121 G2:G61">
    <cfRule type="expression" dxfId="7114" priority="46422">
      <formula>IF(XEZ3:XEZ349&lt;="9","WG","")</formula>
    </cfRule>
  </conditionalFormatting>
  <conditionalFormatting sqref="G119:G123 G2:G61">
    <cfRule type="expression" dxfId="7113" priority="46421">
      <formula>IF(XEZ3:XEZ354&lt;="9","WG","")</formula>
    </cfRule>
  </conditionalFormatting>
  <conditionalFormatting sqref="G215:G233 G169:G176 G141:G150 G72:G100">
    <cfRule type="expression" dxfId="7112" priority="46420">
      <formula>IF(XEZ73:XEZ421&lt;="9","WG","")</formula>
    </cfRule>
  </conditionalFormatting>
  <conditionalFormatting sqref="G178:G202">
    <cfRule type="expression" dxfId="7111" priority="46419">
      <formula>IF(XEZ179:XEZ529&lt;="9","WG","")</formula>
    </cfRule>
  </conditionalFormatting>
  <conditionalFormatting sqref="G152:G168 G124:G140 G102:G117 G62:G71">
    <cfRule type="expression" dxfId="7110" priority="46418">
      <formula>IF(XEZ63:XEZ410&lt;="9","WG","")</formula>
    </cfRule>
  </conditionalFormatting>
  <conditionalFormatting sqref="G177 G204:G213">
    <cfRule type="expression" dxfId="7109" priority="46326">
      <formula>IF(XEZ178:XEZ532&lt;="9","WG","")</formula>
    </cfRule>
  </conditionalFormatting>
  <conditionalFormatting sqref="G236:G264">
    <cfRule type="expression" dxfId="7108" priority="46325">
      <formula>IF(XEZ237:XEZ594&lt;="9","WG","")</formula>
    </cfRule>
  </conditionalFormatting>
  <conditionalFormatting sqref="G265">
    <cfRule type="expression" dxfId="7107" priority="46324">
      <formula>IF(XEZ266:XEZ623&lt;="9","WG","")</formula>
    </cfRule>
  </conditionalFormatting>
  <conditionalFormatting sqref="G236:G265">
    <cfRule type="expression" dxfId="7106" priority="46323">
      <formula>IF(XEZ237:XEZ599&lt;="9","WG","")</formula>
    </cfRule>
  </conditionalFormatting>
  <conditionalFormatting sqref="G215:G234 G169:G176 G141:G150 G72:G100">
    <cfRule type="expression" dxfId="7105" priority="46322">
      <formula>IF(XEZ73:XEZ426&lt;="9","WG","")</formula>
    </cfRule>
  </conditionalFormatting>
  <conditionalFormatting sqref="G124:G140 G152:G168 G102:G117 G62:G71">
    <cfRule type="expression" dxfId="7104" priority="46321">
      <formula>IF(XEZ63:XEZ415&lt;="9","WG","")</formula>
    </cfRule>
  </conditionalFormatting>
  <conditionalFormatting sqref="G234">
    <cfRule type="expression" dxfId="7103" priority="46320">
      <formula>IF(XEZ235:XEZ593&lt;="9","WG","")</formula>
    </cfRule>
  </conditionalFormatting>
  <conditionalFormatting sqref="G177 G204:G213">
    <cfRule type="expression" dxfId="7102" priority="46319">
      <formula>IF(XEZ178:XEZ527&lt;="9","WG","")</formula>
    </cfRule>
  </conditionalFormatting>
  <conditionalFormatting sqref="G151">
    <cfRule type="expression" dxfId="7101" priority="46318">
      <formula>IF(XEZ152:XEZ510&lt;="9","WG","")</formula>
    </cfRule>
  </conditionalFormatting>
  <conditionalFormatting sqref="G151">
    <cfRule type="expression" dxfId="7100" priority="46317">
      <formula>IF(XEZ152:XEZ505&lt;="9","WG","")</formula>
    </cfRule>
  </conditionalFormatting>
  <conditionalFormatting sqref="G203 G122">
    <cfRule type="expression" dxfId="7099" priority="46316">
      <formula>IF(XEZ123:XEZ479&lt;="9","WG","")</formula>
    </cfRule>
  </conditionalFormatting>
  <conditionalFormatting sqref="G203">
    <cfRule type="expression" dxfId="7098" priority="46315">
      <formula>IF(XEZ204:XEZ565&lt;="9","WG","")</formula>
    </cfRule>
  </conditionalFormatting>
  <conditionalFormatting sqref="G214 G178:G202 G235">
    <cfRule type="expression" dxfId="7097" priority="46314">
      <formula>IF(XEZ179:XEZ534&lt;="9","WG","")</formula>
    </cfRule>
  </conditionalFormatting>
  <conditionalFormatting sqref="G214 G235">
    <cfRule type="expression" dxfId="7096" priority="46313">
      <formula>IF(XEZ215:XEZ575&lt;="9","WG","")</formula>
    </cfRule>
  </conditionalFormatting>
  <conditionalFormatting sqref="G123 G119:G121 G2:G61">
    <cfRule type="expression" dxfId="7095" priority="46312">
      <formula>IF(XEZ3:XEZ349&lt;="9","WG","")</formula>
    </cfRule>
  </conditionalFormatting>
  <conditionalFormatting sqref="G119:G123 G2:G61">
    <cfRule type="expression" dxfId="7094" priority="46311">
      <formula>IF(XEZ3:XEZ354&lt;="9","WG","")</formula>
    </cfRule>
  </conditionalFormatting>
  <conditionalFormatting sqref="G215:G233 G169:G176 G141:G150 G72:G100">
    <cfRule type="expression" dxfId="7093" priority="46310">
      <formula>IF(XEZ73:XEZ421&lt;="9","WG","")</formula>
    </cfRule>
  </conditionalFormatting>
  <conditionalFormatting sqref="G178:G202">
    <cfRule type="expression" dxfId="7092" priority="46309">
      <formula>IF(XEZ179:XEZ529&lt;="9","WG","")</formula>
    </cfRule>
  </conditionalFormatting>
  <conditionalFormatting sqref="G152:G168 G124:G140 G102:G117 G62:G71">
    <cfRule type="expression" dxfId="7091" priority="46308">
      <formula>IF(XEZ63:XEZ410&lt;="9","WG","")</formula>
    </cfRule>
  </conditionalFormatting>
  <conditionalFormatting sqref="G177 G204:G213">
    <cfRule type="expression" dxfId="7090" priority="46216">
      <formula>IF(XEZ178:XEZ532&lt;="9","WG","")</formula>
    </cfRule>
  </conditionalFormatting>
  <conditionalFormatting sqref="G236:G264">
    <cfRule type="expression" dxfId="7089" priority="46215">
      <formula>IF(XEZ237:XEZ594&lt;="9","WG","")</formula>
    </cfRule>
  </conditionalFormatting>
  <conditionalFormatting sqref="G265">
    <cfRule type="expression" dxfId="7088" priority="46214">
      <formula>IF(XEZ266:XEZ623&lt;="9","WG","")</formula>
    </cfRule>
  </conditionalFormatting>
  <conditionalFormatting sqref="G236:G265">
    <cfRule type="expression" dxfId="7087" priority="46213">
      <formula>IF(XEZ237:XEZ599&lt;="9","WG","")</formula>
    </cfRule>
  </conditionalFormatting>
  <conditionalFormatting sqref="G215:G234 G169:G176 G141:G150 G72:G100">
    <cfRule type="expression" dxfId="7086" priority="46212">
      <formula>IF(XEZ73:XEZ426&lt;="9","WG","")</formula>
    </cfRule>
  </conditionalFormatting>
  <conditionalFormatting sqref="G124:G140 G152:G168 G102:G117 G62:G71">
    <cfRule type="expression" dxfId="7085" priority="46211">
      <formula>IF(XEZ63:XEZ415&lt;="9","WG","")</formula>
    </cfRule>
  </conditionalFormatting>
  <conditionalFormatting sqref="G234">
    <cfRule type="expression" dxfId="7084" priority="46210">
      <formula>IF(XEZ235:XEZ593&lt;="9","WG","")</formula>
    </cfRule>
  </conditionalFormatting>
  <conditionalFormatting sqref="G177 G204:G213">
    <cfRule type="expression" dxfId="7083" priority="46209">
      <formula>IF(XEZ178:XEZ527&lt;="9","WG","")</formula>
    </cfRule>
  </conditionalFormatting>
  <conditionalFormatting sqref="G151">
    <cfRule type="expression" dxfId="7082" priority="46208">
      <formula>IF(XEZ152:XEZ510&lt;="9","WG","")</formula>
    </cfRule>
  </conditionalFormatting>
  <conditionalFormatting sqref="G151">
    <cfRule type="expression" dxfId="7081" priority="46207">
      <formula>IF(XEZ152:XEZ505&lt;="9","WG","")</formula>
    </cfRule>
  </conditionalFormatting>
  <conditionalFormatting sqref="G203 G122">
    <cfRule type="expression" dxfId="7080" priority="46206">
      <formula>IF(XEZ123:XEZ479&lt;="9","WG","")</formula>
    </cfRule>
  </conditionalFormatting>
  <conditionalFormatting sqref="G203">
    <cfRule type="expression" dxfId="7079" priority="46205">
      <formula>IF(XEZ204:XEZ565&lt;="9","WG","")</formula>
    </cfRule>
  </conditionalFormatting>
  <conditionalFormatting sqref="G214 G178:G202 G235">
    <cfRule type="expression" dxfId="7078" priority="46204">
      <formula>IF(XEZ179:XEZ534&lt;="9","WG","")</formula>
    </cfRule>
  </conditionalFormatting>
  <conditionalFormatting sqref="G214 G235">
    <cfRule type="expression" dxfId="7077" priority="46203">
      <formula>IF(XEZ215:XEZ575&lt;="9","WG","")</formula>
    </cfRule>
  </conditionalFormatting>
  <conditionalFormatting sqref="G123 G119:G121 G2:G61">
    <cfRule type="expression" dxfId="7076" priority="46202">
      <formula>IF(XEZ3:XEZ349&lt;="9","WG","")</formula>
    </cfRule>
  </conditionalFormatting>
  <conditionalFormatting sqref="G119:G123 G2:G61">
    <cfRule type="expression" dxfId="7075" priority="46201">
      <formula>IF(XEZ3:XEZ354&lt;="9","WG","")</formula>
    </cfRule>
  </conditionalFormatting>
  <conditionalFormatting sqref="G215:G233 G169:G176 G141:G150 G72:G100">
    <cfRule type="expression" dxfId="7074" priority="46200">
      <formula>IF(XEZ73:XEZ421&lt;="9","WG","")</formula>
    </cfRule>
  </conditionalFormatting>
  <conditionalFormatting sqref="G178:G202">
    <cfRule type="expression" dxfId="7073" priority="46199">
      <formula>IF(XEZ179:XEZ529&lt;="9","WG","")</formula>
    </cfRule>
  </conditionalFormatting>
  <conditionalFormatting sqref="G152:G168 G124:G140 G102:G117 G62:G71">
    <cfRule type="expression" dxfId="7072" priority="46198">
      <formula>IF(XEZ63:XEZ410&lt;="9","WG","")</formula>
    </cfRule>
  </conditionalFormatting>
  <conditionalFormatting sqref="G177 G204:G213">
    <cfRule type="expression" dxfId="7071" priority="46106">
      <formula>IF(XEZ178:XEZ532&lt;="9","WG","")</formula>
    </cfRule>
  </conditionalFormatting>
  <conditionalFormatting sqref="G236:G264">
    <cfRule type="expression" dxfId="7070" priority="46105">
      <formula>IF(XEZ237:XEZ594&lt;="9","WG","")</formula>
    </cfRule>
  </conditionalFormatting>
  <conditionalFormatting sqref="G265">
    <cfRule type="expression" dxfId="7069" priority="46104">
      <formula>IF(XEZ266:XEZ623&lt;="9","WG","")</formula>
    </cfRule>
  </conditionalFormatting>
  <conditionalFormatting sqref="G236:G265">
    <cfRule type="expression" dxfId="7068" priority="46103">
      <formula>IF(XEZ237:XEZ599&lt;="9","WG","")</formula>
    </cfRule>
  </conditionalFormatting>
  <conditionalFormatting sqref="G215:G234 G169:G176 G141:G150 G72:G100">
    <cfRule type="expression" dxfId="7067" priority="46102">
      <formula>IF(XEZ73:XEZ426&lt;="9","WG","")</formula>
    </cfRule>
  </conditionalFormatting>
  <conditionalFormatting sqref="G124:G140 G152:G168 G102:G117 G62:G71">
    <cfRule type="expression" dxfId="7066" priority="46101">
      <formula>IF(XEZ63:XEZ415&lt;="9","WG","")</formula>
    </cfRule>
  </conditionalFormatting>
  <conditionalFormatting sqref="G234">
    <cfRule type="expression" dxfId="7065" priority="46100">
      <formula>IF(XEZ235:XEZ593&lt;="9","WG","")</formula>
    </cfRule>
  </conditionalFormatting>
  <conditionalFormatting sqref="G177 G204:G213">
    <cfRule type="expression" dxfId="7064" priority="46099">
      <formula>IF(XEZ178:XEZ527&lt;="9","WG","")</formula>
    </cfRule>
  </conditionalFormatting>
  <conditionalFormatting sqref="G151">
    <cfRule type="expression" dxfId="7063" priority="46098">
      <formula>IF(XEZ152:XEZ510&lt;="9","WG","")</formula>
    </cfRule>
  </conditionalFormatting>
  <conditionalFormatting sqref="G151">
    <cfRule type="expression" dxfId="7062" priority="46097">
      <formula>IF(XEZ152:XEZ505&lt;="9","WG","")</formula>
    </cfRule>
  </conditionalFormatting>
  <conditionalFormatting sqref="G203 G122">
    <cfRule type="expression" dxfId="7061" priority="46096">
      <formula>IF(XEZ123:XEZ479&lt;="9","WG","")</formula>
    </cfRule>
  </conditionalFormatting>
  <conditionalFormatting sqref="G203">
    <cfRule type="expression" dxfId="7060" priority="46095">
      <formula>IF(XEZ204:XEZ565&lt;="9","WG","")</formula>
    </cfRule>
  </conditionalFormatting>
  <conditionalFormatting sqref="G214 G178:G202 G235">
    <cfRule type="expression" dxfId="7059" priority="46094">
      <formula>IF(XEZ179:XEZ534&lt;="9","WG","")</formula>
    </cfRule>
  </conditionalFormatting>
  <conditionalFormatting sqref="G214 G235">
    <cfRule type="expression" dxfId="7058" priority="46093">
      <formula>IF(XEZ215:XEZ575&lt;="9","WG","")</formula>
    </cfRule>
  </conditionalFormatting>
  <conditionalFormatting sqref="G123 G119:G121 G2:G61">
    <cfRule type="expression" dxfId="7057" priority="46092">
      <formula>IF(XEZ3:XEZ349&lt;="9","WG","")</formula>
    </cfRule>
  </conditionalFormatting>
  <conditionalFormatting sqref="G119:G123 G2:G61">
    <cfRule type="expression" dxfId="7056" priority="46091">
      <formula>IF(XEZ3:XEZ354&lt;="9","WG","")</formula>
    </cfRule>
  </conditionalFormatting>
  <conditionalFormatting sqref="G215:G233 G169:G176 G141:G150 G72:G100">
    <cfRule type="expression" dxfId="7055" priority="46090">
      <formula>IF(XEZ73:XEZ421&lt;="9","WG","")</formula>
    </cfRule>
  </conditionalFormatting>
  <conditionalFormatting sqref="G178:G202">
    <cfRule type="expression" dxfId="7054" priority="46089">
      <formula>IF(XEZ179:XEZ529&lt;="9","WG","")</formula>
    </cfRule>
  </conditionalFormatting>
  <conditionalFormatting sqref="G152:G168 G124:G140 G102:G117 G62:G71">
    <cfRule type="expression" dxfId="7053" priority="46088">
      <formula>IF(XEZ63:XEZ410&lt;="9","WG","")</formula>
    </cfRule>
  </conditionalFormatting>
  <conditionalFormatting sqref="G177 G204:G213">
    <cfRule type="expression" dxfId="7052" priority="45996">
      <formula>IF(XEZ178:XEZ532&lt;="9","WG","")</formula>
    </cfRule>
  </conditionalFormatting>
  <conditionalFormatting sqref="G236:G264">
    <cfRule type="expression" dxfId="7051" priority="45995">
      <formula>IF(XEZ237:XEZ594&lt;="9","WG","")</formula>
    </cfRule>
  </conditionalFormatting>
  <conditionalFormatting sqref="G265">
    <cfRule type="expression" dxfId="7050" priority="45994">
      <formula>IF(XEZ266:XEZ623&lt;="9","WG","")</formula>
    </cfRule>
  </conditionalFormatting>
  <conditionalFormatting sqref="G236:G265">
    <cfRule type="expression" dxfId="7049" priority="45993">
      <formula>IF(XEZ237:XEZ599&lt;="9","WG","")</formula>
    </cfRule>
  </conditionalFormatting>
  <conditionalFormatting sqref="G215:G234 G169:G176 G141:G150 G72:G100">
    <cfRule type="expression" dxfId="7048" priority="45992">
      <formula>IF(XEZ73:XEZ426&lt;="9","WG","")</formula>
    </cfRule>
  </conditionalFormatting>
  <conditionalFormatting sqref="G124:G140 G152:G168 G102:G117 G62:G71">
    <cfRule type="expression" dxfId="7047" priority="45991">
      <formula>IF(XEZ63:XEZ415&lt;="9","WG","")</formula>
    </cfRule>
  </conditionalFormatting>
  <conditionalFormatting sqref="G234">
    <cfRule type="expression" dxfId="7046" priority="45990">
      <formula>IF(XEZ235:XEZ593&lt;="9","WG","")</formula>
    </cfRule>
  </conditionalFormatting>
  <conditionalFormatting sqref="G177 G204:G213">
    <cfRule type="expression" dxfId="7045" priority="45989">
      <formula>IF(XEZ178:XEZ527&lt;="9","WG","")</formula>
    </cfRule>
  </conditionalFormatting>
  <conditionalFormatting sqref="G151">
    <cfRule type="expression" dxfId="7044" priority="45988">
      <formula>IF(XEZ152:XEZ510&lt;="9","WG","")</formula>
    </cfRule>
  </conditionalFormatting>
  <conditionalFormatting sqref="G151">
    <cfRule type="expression" dxfId="7043" priority="45987">
      <formula>IF(XEZ152:XEZ505&lt;="9","WG","")</formula>
    </cfRule>
  </conditionalFormatting>
  <conditionalFormatting sqref="G203 G122">
    <cfRule type="expression" dxfId="7042" priority="45986">
      <formula>IF(XEZ123:XEZ479&lt;="9","WG","")</formula>
    </cfRule>
  </conditionalFormatting>
  <conditionalFormatting sqref="G203">
    <cfRule type="expression" dxfId="7041" priority="45985">
      <formula>IF(XEZ204:XEZ565&lt;="9","WG","")</formula>
    </cfRule>
  </conditionalFormatting>
  <conditionalFormatting sqref="G214 G178:G202 G235">
    <cfRule type="expression" dxfId="7040" priority="45984">
      <formula>IF(XEZ179:XEZ534&lt;="9","WG","")</formula>
    </cfRule>
  </conditionalFormatting>
  <conditionalFormatting sqref="G214 G235">
    <cfRule type="expression" dxfId="7039" priority="45983">
      <formula>IF(XEZ215:XEZ575&lt;="9","WG","")</formula>
    </cfRule>
  </conditionalFormatting>
  <conditionalFormatting sqref="G123 G119:G121 G2:G61">
    <cfRule type="expression" dxfId="7038" priority="45982">
      <formula>IF(XEZ3:XEZ349&lt;="9","WG","")</formula>
    </cfRule>
  </conditionalFormatting>
  <conditionalFormatting sqref="G119:G123 G2:G61">
    <cfRule type="expression" dxfId="7037" priority="45981">
      <formula>IF(XEZ3:XEZ354&lt;="9","WG","")</formula>
    </cfRule>
  </conditionalFormatting>
  <conditionalFormatting sqref="G215:G233 G169:G176 G141:G150 G72:G100">
    <cfRule type="expression" dxfId="7036" priority="45980">
      <formula>IF(XEZ73:XEZ421&lt;="9","WG","")</formula>
    </cfRule>
  </conditionalFormatting>
  <conditionalFormatting sqref="G178:G202">
    <cfRule type="expression" dxfId="7035" priority="45979">
      <formula>IF(XEZ179:XEZ529&lt;="9","WG","")</formula>
    </cfRule>
  </conditionalFormatting>
  <conditionalFormatting sqref="G152:G168 G124:G140 G102:G117 G62:G71">
    <cfRule type="expression" dxfId="7034" priority="45978">
      <formula>IF(XEZ63:XEZ410&lt;="9","WG","")</formula>
    </cfRule>
  </conditionalFormatting>
  <conditionalFormatting sqref="G177 G204:G213">
    <cfRule type="expression" dxfId="7033" priority="45886">
      <formula>IF(XEZ178:XEZ532&lt;="9","WG","")</formula>
    </cfRule>
  </conditionalFormatting>
  <conditionalFormatting sqref="G236:G264">
    <cfRule type="expression" dxfId="7032" priority="45885">
      <formula>IF(XEZ237:XEZ594&lt;="9","WG","")</formula>
    </cfRule>
  </conditionalFormatting>
  <conditionalFormatting sqref="G265">
    <cfRule type="expression" dxfId="7031" priority="45884">
      <formula>IF(XEZ266:XEZ623&lt;="9","WG","")</formula>
    </cfRule>
  </conditionalFormatting>
  <conditionalFormatting sqref="G236:G265">
    <cfRule type="expression" dxfId="7030" priority="45883">
      <formula>IF(XEZ237:XEZ599&lt;="9","WG","")</formula>
    </cfRule>
  </conditionalFormatting>
  <conditionalFormatting sqref="G215:G234 G169:G176 G141:G150 G72:G100">
    <cfRule type="expression" dxfId="7029" priority="45882">
      <formula>IF(XEZ73:XEZ426&lt;="9","WG","")</formula>
    </cfRule>
  </conditionalFormatting>
  <conditionalFormatting sqref="G124:G140 G152:G168 G102:G117 G62:G71">
    <cfRule type="expression" dxfId="7028" priority="45881">
      <formula>IF(XEZ63:XEZ415&lt;="9","WG","")</formula>
    </cfRule>
  </conditionalFormatting>
  <conditionalFormatting sqref="G234">
    <cfRule type="expression" dxfId="7027" priority="45880">
      <formula>IF(XEZ235:XEZ593&lt;="9","WG","")</formula>
    </cfRule>
  </conditionalFormatting>
  <conditionalFormatting sqref="G177 G204:G213">
    <cfRule type="expression" dxfId="7026" priority="45879">
      <formula>IF(XEZ178:XEZ527&lt;="9","WG","")</formula>
    </cfRule>
  </conditionalFormatting>
  <conditionalFormatting sqref="G151">
    <cfRule type="expression" dxfId="7025" priority="45878">
      <formula>IF(XEZ152:XEZ510&lt;="9","WG","")</formula>
    </cfRule>
  </conditionalFormatting>
  <conditionalFormatting sqref="G151">
    <cfRule type="expression" dxfId="7024" priority="45877">
      <formula>IF(XEZ152:XEZ505&lt;="9","WG","")</formula>
    </cfRule>
  </conditionalFormatting>
  <conditionalFormatting sqref="G203 G122">
    <cfRule type="expression" dxfId="7023" priority="45876">
      <formula>IF(XEZ123:XEZ479&lt;="9","WG","")</formula>
    </cfRule>
  </conditionalFormatting>
  <conditionalFormatting sqref="G203">
    <cfRule type="expression" dxfId="7022" priority="45875">
      <formula>IF(XEZ204:XEZ565&lt;="9","WG","")</formula>
    </cfRule>
  </conditionalFormatting>
  <conditionalFormatting sqref="G214 G178:G202 G235">
    <cfRule type="expression" dxfId="7021" priority="45874">
      <formula>IF(XEZ179:XEZ534&lt;="9","WG","")</formula>
    </cfRule>
  </conditionalFormatting>
  <conditionalFormatting sqref="G214 G235">
    <cfRule type="expression" dxfId="7020" priority="45873">
      <formula>IF(XEZ215:XEZ575&lt;="9","WG","")</formula>
    </cfRule>
  </conditionalFormatting>
  <conditionalFormatting sqref="G123 G119:G121 G2:G61">
    <cfRule type="expression" dxfId="7019" priority="45872">
      <formula>IF(XEZ3:XEZ349&lt;="9","WG","")</formula>
    </cfRule>
  </conditionalFormatting>
  <conditionalFormatting sqref="G119:G123 G2:G61">
    <cfRule type="expression" dxfId="7018" priority="45871">
      <formula>IF(XEZ3:XEZ354&lt;="9","WG","")</formula>
    </cfRule>
  </conditionalFormatting>
  <conditionalFormatting sqref="G215:G233 G169:G176 G141:G150 G72:G100">
    <cfRule type="expression" dxfId="7017" priority="45870">
      <formula>IF(XEZ73:XEZ421&lt;="9","WG","")</formula>
    </cfRule>
  </conditionalFormatting>
  <conditionalFormatting sqref="G178:G202">
    <cfRule type="expression" dxfId="7016" priority="45869">
      <formula>IF(XEZ179:XEZ529&lt;="9","WG","")</formula>
    </cfRule>
  </conditionalFormatting>
  <conditionalFormatting sqref="G152:G168 G124:G140 G102:G117 G62:G71">
    <cfRule type="expression" dxfId="7015" priority="45868">
      <formula>IF(XEZ63:XEZ410&lt;="9","WG","")</formula>
    </cfRule>
  </conditionalFormatting>
  <conditionalFormatting sqref="G177 G204:G213">
    <cfRule type="expression" dxfId="7014" priority="45776">
      <formula>IF(XEZ178:XEZ532&lt;="9","WG","")</formula>
    </cfRule>
  </conditionalFormatting>
  <conditionalFormatting sqref="G236:G264">
    <cfRule type="expression" dxfId="7013" priority="45775">
      <formula>IF(XEZ237:XEZ594&lt;="9","WG","")</formula>
    </cfRule>
  </conditionalFormatting>
  <conditionalFormatting sqref="G265">
    <cfRule type="expression" dxfId="7012" priority="45774">
      <formula>IF(XEZ266:XEZ623&lt;="9","WG","")</formula>
    </cfRule>
  </conditionalFormatting>
  <conditionalFormatting sqref="G236:G265">
    <cfRule type="expression" dxfId="7011" priority="45773">
      <formula>IF(XEZ237:XEZ599&lt;="9","WG","")</formula>
    </cfRule>
  </conditionalFormatting>
  <conditionalFormatting sqref="G215:G234 G169:G176 G141:G150 G72:G100">
    <cfRule type="expression" dxfId="7010" priority="45772">
      <formula>IF(XEZ73:XEZ426&lt;="9","WG","")</formula>
    </cfRule>
  </conditionalFormatting>
  <conditionalFormatting sqref="G124:G140 G152:G168 G102:G117 G62:G71">
    <cfRule type="expression" dxfId="7009" priority="45771">
      <formula>IF(XEZ63:XEZ415&lt;="9","WG","")</formula>
    </cfRule>
  </conditionalFormatting>
  <conditionalFormatting sqref="G234">
    <cfRule type="expression" dxfId="7008" priority="45770">
      <formula>IF(XEZ235:XEZ593&lt;="9","WG","")</formula>
    </cfRule>
  </conditionalFormatting>
  <conditionalFormatting sqref="G177 G204:G213">
    <cfRule type="expression" dxfId="7007" priority="45769">
      <formula>IF(XEZ178:XEZ527&lt;="9","WG","")</formula>
    </cfRule>
  </conditionalFormatting>
  <conditionalFormatting sqref="G151">
    <cfRule type="expression" dxfId="7006" priority="45768">
      <formula>IF(XEZ152:XEZ510&lt;="9","WG","")</formula>
    </cfRule>
  </conditionalFormatting>
  <conditionalFormatting sqref="G151">
    <cfRule type="expression" dxfId="7005" priority="45767">
      <formula>IF(XEZ152:XEZ505&lt;="9","WG","")</formula>
    </cfRule>
  </conditionalFormatting>
  <conditionalFormatting sqref="G203 G122">
    <cfRule type="expression" dxfId="7004" priority="45766">
      <formula>IF(XEZ123:XEZ479&lt;="9","WG","")</formula>
    </cfRule>
  </conditionalFormatting>
  <conditionalFormatting sqref="G203">
    <cfRule type="expression" dxfId="7003" priority="45765">
      <formula>IF(XEZ204:XEZ565&lt;="9","WG","")</formula>
    </cfRule>
  </conditionalFormatting>
  <conditionalFormatting sqref="G214 G178:G202 G235">
    <cfRule type="expression" dxfId="7002" priority="45764">
      <formula>IF(XEZ179:XEZ534&lt;="9","WG","")</formula>
    </cfRule>
  </conditionalFormatting>
  <conditionalFormatting sqref="G214 G235">
    <cfRule type="expression" dxfId="7001" priority="45763">
      <formula>IF(XEZ215:XEZ575&lt;="9","WG","")</formula>
    </cfRule>
  </conditionalFormatting>
  <conditionalFormatting sqref="G123 G119:G121 G2:G61">
    <cfRule type="expression" dxfId="7000" priority="45762">
      <formula>IF(XEZ3:XEZ349&lt;="9","WG","")</formula>
    </cfRule>
  </conditionalFormatting>
  <conditionalFormatting sqref="G119:G123 G2:G61">
    <cfRule type="expression" dxfId="6999" priority="45761">
      <formula>IF(XEZ3:XEZ354&lt;="9","WG","")</formula>
    </cfRule>
  </conditionalFormatting>
  <conditionalFormatting sqref="G215:G233 G169:G176 G141:G150 G72:G100">
    <cfRule type="expression" dxfId="6998" priority="45760">
      <formula>IF(XEZ73:XEZ421&lt;="9","WG","")</formula>
    </cfRule>
  </conditionalFormatting>
  <conditionalFormatting sqref="G178:G202">
    <cfRule type="expression" dxfId="6997" priority="45759">
      <formula>IF(XEZ179:XEZ529&lt;="9","WG","")</formula>
    </cfRule>
  </conditionalFormatting>
  <conditionalFormatting sqref="G152:G168 G124:G140 G102:G117 G62:G71">
    <cfRule type="expression" dxfId="6996" priority="45758">
      <formula>IF(XEZ63:XEZ410&lt;="9","WG","")</formula>
    </cfRule>
  </conditionalFormatting>
  <conditionalFormatting sqref="G177 G204:G213">
    <cfRule type="expression" dxfId="6995" priority="45666">
      <formula>IF(XEZ178:XEZ532&lt;="9","WG","")</formula>
    </cfRule>
  </conditionalFormatting>
  <conditionalFormatting sqref="G236:G264">
    <cfRule type="expression" dxfId="6994" priority="45665">
      <formula>IF(XEZ237:XEZ594&lt;="9","WG","")</formula>
    </cfRule>
  </conditionalFormatting>
  <conditionalFormatting sqref="G265">
    <cfRule type="expression" dxfId="6993" priority="45664">
      <formula>IF(XEZ266:XEZ623&lt;="9","WG","")</formula>
    </cfRule>
  </conditionalFormatting>
  <conditionalFormatting sqref="G236:G265">
    <cfRule type="expression" dxfId="6992" priority="45663">
      <formula>IF(XEZ237:XEZ599&lt;="9","WG","")</formula>
    </cfRule>
  </conditionalFormatting>
  <conditionalFormatting sqref="G215:G234 G169:G176 G141:G150 G72:G100">
    <cfRule type="expression" dxfId="6991" priority="45662">
      <formula>IF(XEZ73:XEZ426&lt;="9","WG","")</formula>
    </cfRule>
  </conditionalFormatting>
  <conditionalFormatting sqref="G124:G140 G152:G168 G102:G117 G62:G71">
    <cfRule type="expression" dxfId="6990" priority="45661">
      <formula>IF(XEZ63:XEZ415&lt;="9","WG","")</formula>
    </cfRule>
  </conditionalFormatting>
  <conditionalFormatting sqref="G234">
    <cfRule type="expression" dxfId="6989" priority="45660">
      <formula>IF(XEZ235:XEZ593&lt;="9","WG","")</formula>
    </cfRule>
  </conditionalFormatting>
  <conditionalFormatting sqref="G177 G204:G213">
    <cfRule type="expression" dxfId="6988" priority="45659">
      <formula>IF(XEZ178:XEZ527&lt;="9","WG","")</formula>
    </cfRule>
  </conditionalFormatting>
  <conditionalFormatting sqref="G151">
    <cfRule type="expression" dxfId="6987" priority="45658">
      <formula>IF(XEZ152:XEZ510&lt;="9","WG","")</formula>
    </cfRule>
  </conditionalFormatting>
  <conditionalFormatting sqref="G151">
    <cfRule type="expression" dxfId="6986" priority="45657">
      <formula>IF(XEZ152:XEZ505&lt;="9","WG","")</formula>
    </cfRule>
  </conditionalFormatting>
  <conditionalFormatting sqref="G203 G122">
    <cfRule type="expression" dxfId="6985" priority="45656">
      <formula>IF(XEZ123:XEZ479&lt;="9","WG","")</formula>
    </cfRule>
  </conditionalFormatting>
  <conditionalFormatting sqref="G203">
    <cfRule type="expression" dxfId="6984" priority="45655">
      <formula>IF(XEZ204:XEZ565&lt;="9","WG","")</formula>
    </cfRule>
  </conditionalFormatting>
  <conditionalFormatting sqref="G214 G178:G202 G235">
    <cfRule type="expression" dxfId="6983" priority="45654">
      <formula>IF(XEZ179:XEZ534&lt;="9","WG","")</formula>
    </cfRule>
  </conditionalFormatting>
  <conditionalFormatting sqref="G214 G235">
    <cfRule type="expression" dxfId="6982" priority="45653">
      <formula>IF(XEZ215:XEZ575&lt;="9","WG","")</formula>
    </cfRule>
  </conditionalFormatting>
  <conditionalFormatting sqref="G123 G119:G121 G2:G61">
    <cfRule type="expression" dxfId="6981" priority="45652">
      <formula>IF(XEZ3:XEZ349&lt;="9","WG","")</formula>
    </cfRule>
  </conditionalFormatting>
  <conditionalFormatting sqref="G119:G123 G2:G61">
    <cfRule type="expression" dxfId="6980" priority="45651">
      <formula>IF(XEZ3:XEZ354&lt;="9","WG","")</formula>
    </cfRule>
  </conditionalFormatting>
  <conditionalFormatting sqref="G215:G233 G169:G176 G141:G150 G72:G100">
    <cfRule type="expression" dxfId="6979" priority="45650">
      <formula>IF(XEZ73:XEZ421&lt;="9","WG","")</formula>
    </cfRule>
  </conditionalFormatting>
  <conditionalFormatting sqref="G178:G202">
    <cfRule type="expression" dxfId="6978" priority="45649">
      <formula>IF(XEZ179:XEZ529&lt;="9","WG","")</formula>
    </cfRule>
  </conditionalFormatting>
  <conditionalFormatting sqref="G152:G168 G124:G140 G102:G117 G62:G71">
    <cfRule type="expression" dxfId="6977" priority="45648">
      <formula>IF(XEZ63:XEZ410&lt;="9","WG","")</formula>
    </cfRule>
  </conditionalFormatting>
  <conditionalFormatting sqref="A1:A1048576">
    <cfRule type="containsText" dxfId="6976" priority="1843" operator="containsText" text="NeuMtgld">
      <formula>NOT(ISERROR(SEARCH("NeuMtgld",A1)))</formula>
    </cfRule>
  </conditionalFormatting>
  <conditionalFormatting sqref="A2:A222">
    <cfRule type="expression" dxfId="6975" priority="1842">
      <formula>$AA2&gt;="a*"</formula>
    </cfRule>
  </conditionalFormatting>
  <conditionalFormatting sqref="A2:A39">
    <cfRule type="expression" dxfId="6974" priority="1841">
      <formula>LEFT($B2,5)="NeuNr"</formula>
    </cfRule>
  </conditionalFormatting>
  <conditionalFormatting sqref="A3:A4">
    <cfRule type="expression" dxfId="6973" priority="1840">
      <formula>LEFT($B3,5)="NeuNr"</formula>
    </cfRule>
  </conditionalFormatting>
  <conditionalFormatting sqref="A3:A4">
    <cfRule type="expression" dxfId="6972" priority="1839">
      <formula>LEFT($B3,5)="NeuNr"</formula>
    </cfRule>
  </conditionalFormatting>
  <conditionalFormatting sqref="B2:B9">
    <cfRule type="expression" dxfId="6971" priority="1838">
      <formula>LEFT($B2,5)="NeuNr"</formula>
    </cfRule>
  </conditionalFormatting>
  <conditionalFormatting sqref="B3:B4">
    <cfRule type="expression" dxfId="6970" priority="1837">
      <formula>LEFT($B3,5)="NeuNr"</formula>
    </cfRule>
  </conditionalFormatting>
  <conditionalFormatting sqref="B3:B4">
    <cfRule type="expression" dxfId="6969" priority="1836">
      <formula>LEFT($B3,5)="NeuNr"</formula>
    </cfRule>
  </conditionalFormatting>
  <conditionalFormatting sqref="A1:A1048576">
    <cfRule type="containsText" dxfId="6968" priority="1829" operator="containsText" text="NeuMtgld">
      <formula>NOT(ISERROR(SEARCH("NeuMtgld",A1)))</formula>
    </cfRule>
  </conditionalFormatting>
  <conditionalFormatting sqref="A2:A222">
    <cfRule type="expression" dxfId="6967" priority="1828">
      <formula>$AA2&gt;="a*"</formula>
    </cfRule>
  </conditionalFormatting>
  <conditionalFormatting sqref="A2:A39">
    <cfRule type="expression" dxfId="6966" priority="1827">
      <formula>LEFT($B2,5)="NeuNr"</formula>
    </cfRule>
  </conditionalFormatting>
  <conditionalFormatting sqref="A3:A4">
    <cfRule type="expression" dxfId="6965" priority="1826">
      <formula>LEFT($B3,5)="NeuNr"</formula>
    </cfRule>
  </conditionalFormatting>
  <conditionalFormatting sqref="A3:A4">
    <cfRule type="expression" dxfId="6964" priority="1825">
      <formula>LEFT($B3,5)="NeuNr"</formula>
    </cfRule>
  </conditionalFormatting>
  <conditionalFormatting sqref="B2:B9">
    <cfRule type="expression" dxfId="6963" priority="1824">
      <formula>LEFT($B2,5)="NeuNr"</formula>
    </cfRule>
  </conditionalFormatting>
  <conditionalFormatting sqref="B3:B4">
    <cfRule type="expression" dxfId="6962" priority="1823">
      <formula>LEFT($B3,5)="NeuNr"</formula>
    </cfRule>
  </conditionalFormatting>
  <conditionalFormatting sqref="B3:B4">
    <cfRule type="expression" dxfId="6961" priority="1822">
      <formula>LEFT($B3,5)="NeuNr"</formula>
    </cfRule>
  </conditionalFormatting>
  <conditionalFormatting sqref="A1:A1048576">
    <cfRule type="containsText" dxfId="6960" priority="1815" operator="containsText" text="NeuMtgld">
      <formula>NOT(ISERROR(SEARCH("NeuMtgld",A1)))</formula>
    </cfRule>
  </conditionalFormatting>
  <conditionalFormatting sqref="A2:A222">
    <cfRule type="expression" dxfId="6959" priority="1814">
      <formula>$AA2&gt;="a*"</formula>
    </cfRule>
  </conditionalFormatting>
  <conditionalFormatting sqref="A2:A39">
    <cfRule type="expression" dxfId="6958" priority="1813">
      <formula>LEFT($B2,5)="NeuNr"</formula>
    </cfRule>
  </conditionalFormatting>
  <conditionalFormatting sqref="A3:A4">
    <cfRule type="expression" dxfId="6957" priority="1812">
      <formula>LEFT($B3,5)="NeuNr"</formula>
    </cfRule>
  </conditionalFormatting>
  <conditionalFormatting sqref="A3:A4">
    <cfRule type="expression" dxfId="6956" priority="1811">
      <formula>LEFT($B3,5)="NeuNr"</formula>
    </cfRule>
  </conditionalFormatting>
  <conditionalFormatting sqref="B2:B9">
    <cfRule type="expression" dxfId="6955" priority="1810">
      <formula>LEFT($B2,5)="NeuNr"</formula>
    </cfRule>
  </conditionalFormatting>
  <conditionalFormatting sqref="B3:B4">
    <cfRule type="expression" dxfId="6954" priority="1809">
      <formula>LEFT($B3,5)="NeuNr"</formula>
    </cfRule>
  </conditionalFormatting>
  <conditionalFormatting sqref="B3:B4">
    <cfRule type="expression" dxfId="6953" priority="1808">
      <formula>LEFT($B3,5)="NeuNr"</formula>
    </cfRule>
  </conditionalFormatting>
  <conditionalFormatting sqref="A1:A1048576">
    <cfRule type="containsText" dxfId="6952" priority="1801" operator="containsText" text="NeuMtgld">
      <formula>NOT(ISERROR(SEARCH("NeuMtgld",A1)))</formula>
    </cfRule>
  </conditionalFormatting>
  <conditionalFormatting sqref="A2:A222">
    <cfRule type="expression" dxfId="6951" priority="1800">
      <formula>$AA2&gt;="a*"</formula>
    </cfRule>
  </conditionalFormatting>
  <conditionalFormatting sqref="A2:A39">
    <cfRule type="expression" dxfId="6950" priority="1799">
      <formula>LEFT($B2,5)="NeuNr"</formula>
    </cfRule>
  </conditionalFormatting>
  <conditionalFormatting sqref="A3:A4">
    <cfRule type="expression" dxfId="6949" priority="1798">
      <formula>LEFT($B3,5)="NeuNr"</formula>
    </cfRule>
  </conditionalFormatting>
  <conditionalFormatting sqref="A3:A4">
    <cfRule type="expression" dxfId="6948" priority="1797">
      <formula>LEFT($B3,5)="NeuNr"</formula>
    </cfRule>
  </conditionalFormatting>
  <conditionalFormatting sqref="B2:B9">
    <cfRule type="expression" dxfId="6947" priority="1796">
      <formula>LEFT($B2,5)="NeuNr"</formula>
    </cfRule>
  </conditionalFormatting>
  <conditionalFormatting sqref="B3:B4">
    <cfRule type="expression" dxfId="6946" priority="1795">
      <formula>LEFT($B3,5)="NeuNr"</formula>
    </cfRule>
  </conditionalFormatting>
  <conditionalFormatting sqref="B3:B4">
    <cfRule type="expression" dxfId="6945" priority="1794">
      <formula>LEFT($B3,5)="NeuNr"</formula>
    </cfRule>
  </conditionalFormatting>
  <conditionalFormatting sqref="A1:A1048576">
    <cfRule type="containsText" dxfId="6944" priority="1787" operator="containsText" text="NeuMtgld">
      <formula>NOT(ISERROR(SEARCH("NeuMtgld",A1)))</formula>
    </cfRule>
  </conditionalFormatting>
  <conditionalFormatting sqref="A2:A222">
    <cfRule type="expression" dxfId="6943" priority="1786">
      <formula>$AA2&gt;="a*"</formula>
    </cfRule>
  </conditionalFormatting>
  <conditionalFormatting sqref="A2:A39">
    <cfRule type="expression" dxfId="6942" priority="1785">
      <formula>LEFT($B2,5)="NeuNr"</formula>
    </cfRule>
  </conditionalFormatting>
  <conditionalFormatting sqref="A3:A4">
    <cfRule type="expression" dxfId="6941" priority="1784">
      <formula>LEFT($B3,5)="NeuNr"</formula>
    </cfRule>
  </conditionalFormatting>
  <conditionalFormatting sqref="A3:A4">
    <cfRule type="expression" dxfId="6940" priority="1783">
      <formula>LEFT($B3,5)="NeuNr"</formula>
    </cfRule>
  </conditionalFormatting>
  <conditionalFormatting sqref="B2:B9">
    <cfRule type="expression" dxfId="6939" priority="1782">
      <formula>LEFT($B2,5)="NeuNr"</formula>
    </cfRule>
  </conditionalFormatting>
  <conditionalFormatting sqref="B3:B4">
    <cfRule type="expression" dxfId="6938" priority="1781">
      <formula>LEFT($B3,5)="NeuNr"</formula>
    </cfRule>
  </conditionalFormatting>
  <conditionalFormatting sqref="B3:B4">
    <cfRule type="expression" dxfId="6937" priority="1780">
      <formula>LEFT($B3,5)="NeuNr"</formula>
    </cfRule>
  </conditionalFormatting>
  <conditionalFormatting sqref="A1:A1048576">
    <cfRule type="containsText" dxfId="6936" priority="1773" operator="containsText" text="NeuMtgld">
      <formula>NOT(ISERROR(SEARCH("NeuMtgld",A1)))</formula>
    </cfRule>
  </conditionalFormatting>
  <conditionalFormatting sqref="A2:A222">
    <cfRule type="expression" dxfId="6935" priority="1772">
      <formula>$AA2&gt;="a*"</formula>
    </cfRule>
  </conditionalFormatting>
  <conditionalFormatting sqref="A2:A39">
    <cfRule type="expression" dxfId="6934" priority="1771">
      <formula>LEFT($B2,5)="NeuNr"</formula>
    </cfRule>
  </conditionalFormatting>
  <conditionalFormatting sqref="A3:A4">
    <cfRule type="expression" dxfId="6933" priority="1770">
      <formula>LEFT($B3,5)="NeuNr"</formula>
    </cfRule>
  </conditionalFormatting>
  <conditionalFormatting sqref="A3:A4">
    <cfRule type="expression" dxfId="6932" priority="1769">
      <formula>LEFT($B3,5)="NeuNr"</formula>
    </cfRule>
  </conditionalFormatting>
  <conditionalFormatting sqref="B2:B9">
    <cfRule type="expression" dxfId="6931" priority="1768">
      <formula>LEFT($B2,5)="NeuNr"</formula>
    </cfRule>
  </conditionalFormatting>
  <conditionalFormatting sqref="B3:B4">
    <cfRule type="expression" dxfId="6930" priority="1767">
      <formula>LEFT($B3,5)="NeuNr"</formula>
    </cfRule>
  </conditionalFormatting>
  <conditionalFormatting sqref="B3:B4">
    <cfRule type="expression" dxfId="6929" priority="1766">
      <formula>LEFT($B3,5)="NeuNr"</formula>
    </cfRule>
  </conditionalFormatting>
  <conditionalFormatting sqref="A1:A1048576">
    <cfRule type="containsText" dxfId="6928" priority="1759" operator="containsText" text="NeuMtgld">
      <formula>NOT(ISERROR(SEARCH("NeuMtgld",A1)))</formula>
    </cfRule>
  </conditionalFormatting>
  <conditionalFormatting sqref="A2:A222">
    <cfRule type="expression" dxfId="6927" priority="1758">
      <formula>$AA2&gt;="a*"</formula>
    </cfRule>
  </conditionalFormatting>
  <conditionalFormatting sqref="A2:A39">
    <cfRule type="expression" dxfId="6926" priority="1757">
      <formula>LEFT($B2,5)="NeuNr"</formula>
    </cfRule>
  </conditionalFormatting>
  <conditionalFormatting sqref="A3:A4">
    <cfRule type="expression" dxfId="6925" priority="1756">
      <formula>LEFT($B3,5)="NeuNr"</formula>
    </cfRule>
  </conditionalFormatting>
  <conditionalFormatting sqref="A3:A4">
    <cfRule type="expression" dxfId="6924" priority="1755">
      <formula>LEFT($B3,5)="NeuNr"</formula>
    </cfRule>
  </conditionalFormatting>
  <conditionalFormatting sqref="B2:B9">
    <cfRule type="expression" dxfId="6923" priority="1754">
      <formula>LEFT($B2,5)="NeuNr"</formula>
    </cfRule>
  </conditionalFormatting>
  <conditionalFormatting sqref="B3:B4">
    <cfRule type="expression" dxfId="6922" priority="1753">
      <formula>LEFT($B3,5)="NeuNr"</formula>
    </cfRule>
  </conditionalFormatting>
  <conditionalFormatting sqref="B3:B4">
    <cfRule type="expression" dxfId="6921" priority="1752">
      <formula>LEFT($B3,5)="NeuNr"</formula>
    </cfRule>
  </conditionalFormatting>
  <conditionalFormatting sqref="A1:A1048576">
    <cfRule type="containsText" dxfId="6920" priority="1745" operator="containsText" text="NeuMtgld">
      <formula>NOT(ISERROR(SEARCH("NeuMtgld",A1)))</formula>
    </cfRule>
  </conditionalFormatting>
  <conditionalFormatting sqref="A2:A222">
    <cfRule type="expression" dxfId="6919" priority="1744">
      <formula>$AA2&gt;="a*"</formula>
    </cfRule>
  </conditionalFormatting>
  <conditionalFormatting sqref="A2:A39">
    <cfRule type="expression" dxfId="6918" priority="1743">
      <formula>LEFT($B2,5)="NeuNr"</formula>
    </cfRule>
  </conditionalFormatting>
  <conditionalFormatting sqref="A3:A4">
    <cfRule type="expression" dxfId="6917" priority="1742">
      <formula>LEFT($B3,5)="NeuNr"</formula>
    </cfRule>
  </conditionalFormatting>
  <conditionalFormatting sqref="A3:A4">
    <cfRule type="expression" dxfId="6916" priority="1741">
      <formula>LEFT($B3,5)="NeuNr"</formula>
    </cfRule>
  </conditionalFormatting>
  <conditionalFormatting sqref="B2:B9">
    <cfRule type="expression" dxfId="6915" priority="1740">
      <formula>LEFT($B2,5)="NeuNr"</formula>
    </cfRule>
  </conditionalFormatting>
  <conditionalFormatting sqref="B3:B4">
    <cfRule type="expression" dxfId="6914" priority="1739">
      <formula>LEFT($B3,5)="NeuNr"</formula>
    </cfRule>
  </conditionalFormatting>
  <conditionalFormatting sqref="B3:B4">
    <cfRule type="expression" dxfId="6913" priority="1738">
      <formula>LEFT($B3,5)="NeuNr"</formula>
    </cfRule>
  </conditionalFormatting>
  <conditionalFormatting sqref="A1:A1048576">
    <cfRule type="containsText" dxfId="6912" priority="1731" operator="containsText" text="NeuMtgld">
      <formula>NOT(ISERROR(SEARCH("NeuMtgld",A1)))</formula>
    </cfRule>
  </conditionalFormatting>
  <conditionalFormatting sqref="A2:A221">
    <cfRule type="expression" dxfId="6911" priority="1730">
      <formula>$AA2&gt;="a*"</formula>
    </cfRule>
  </conditionalFormatting>
  <conditionalFormatting sqref="A2:A38">
    <cfRule type="expression" dxfId="6910" priority="1729">
      <formula>LEFT($B2,5)="NeuNr"</formula>
    </cfRule>
  </conditionalFormatting>
  <conditionalFormatting sqref="A2:A3">
    <cfRule type="expression" dxfId="6909" priority="1728">
      <formula>LEFT($B2,5)="NeuNr"</formula>
    </cfRule>
  </conditionalFormatting>
  <conditionalFormatting sqref="A2:A3">
    <cfRule type="expression" dxfId="6908" priority="1727">
      <formula>LEFT($B2,5)="NeuNr"</formula>
    </cfRule>
  </conditionalFormatting>
  <conditionalFormatting sqref="B2:B9">
    <cfRule type="expression" dxfId="6907" priority="1726">
      <formula>LEFT($B2,5)="NeuNr"</formula>
    </cfRule>
  </conditionalFormatting>
  <conditionalFormatting sqref="B2:B3">
    <cfRule type="expression" dxfId="6906" priority="1725">
      <formula>LEFT($B2,5)="NeuNr"</formula>
    </cfRule>
  </conditionalFormatting>
  <conditionalFormatting sqref="B2:B3">
    <cfRule type="expression" dxfId="6905" priority="1724">
      <formula>LEFT($B2,5)="NeuNr"</formula>
    </cfRule>
  </conditionalFormatting>
  <conditionalFormatting sqref="A1:A1048576">
    <cfRule type="containsText" dxfId="6904" priority="1717" operator="containsText" text="NeuMtgld">
      <formula>NOT(ISERROR(SEARCH("NeuMtgld",A1)))</formula>
    </cfRule>
  </conditionalFormatting>
  <conditionalFormatting sqref="A2:A221">
    <cfRule type="expression" dxfId="6903" priority="1716">
      <formula>$AA2&gt;="a*"</formula>
    </cfRule>
  </conditionalFormatting>
  <conditionalFormatting sqref="A2:A38">
    <cfRule type="expression" dxfId="6902" priority="1715">
      <formula>LEFT($B2,5)="NeuNr"</formula>
    </cfRule>
  </conditionalFormatting>
  <conditionalFormatting sqref="A2:A3">
    <cfRule type="expression" dxfId="6901" priority="1714">
      <formula>LEFT($B2,5)="NeuNr"</formula>
    </cfRule>
  </conditionalFormatting>
  <conditionalFormatting sqref="A2:A3">
    <cfRule type="expression" dxfId="6900" priority="1713">
      <formula>LEFT($B2,5)="NeuNr"</formula>
    </cfRule>
  </conditionalFormatting>
  <conditionalFormatting sqref="B2:B9">
    <cfRule type="expression" dxfId="6899" priority="1712">
      <formula>LEFT($B2,5)="NeuNr"</formula>
    </cfRule>
  </conditionalFormatting>
  <conditionalFormatting sqref="B2:B3">
    <cfRule type="expression" dxfId="6898" priority="1711">
      <formula>LEFT($B2,5)="NeuNr"</formula>
    </cfRule>
  </conditionalFormatting>
  <conditionalFormatting sqref="B2:B3">
    <cfRule type="expression" dxfId="6897" priority="1710">
      <formula>LEFT($B2,5)="NeuNr"</formula>
    </cfRule>
  </conditionalFormatting>
  <conditionalFormatting sqref="A1:A1048576">
    <cfRule type="containsText" dxfId="6896" priority="1703" operator="containsText" text="NeuMtgld">
      <formula>NOT(ISERROR(SEARCH("NeuMtgld",A1)))</formula>
    </cfRule>
  </conditionalFormatting>
  <conditionalFormatting sqref="A2:A221">
    <cfRule type="expression" dxfId="6895" priority="1702">
      <formula>$AA2&gt;="a*"</formula>
    </cfRule>
  </conditionalFormatting>
  <conditionalFormatting sqref="A2:A38">
    <cfRule type="expression" dxfId="6894" priority="1701">
      <formula>LEFT($B2,5)="NeuNr"</formula>
    </cfRule>
  </conditionalFormatting>
  <conditionalFormatting sqref="A2:A3">
    <cfRule type="expression" dxfId="6893" priority="1700">
      <formula>LEFT($B2,5)="NeuNr"</formula>
    </cfRule>
  </conditionalFormatting>
  <conditionalFormatting sqref="A2:A3">
    <cfRule type="expression" dxfId="6892" priority="1699">
      <formula>LEFT($B2,5)="NeuNr"</formula>
    </cfRule>
  </conditionalFormatting>
  <conditionalFormatting sqref="B2:B9">
    <cfRule type="expression" dxfId="6891" priority="1698">
      <formula>LEFT($B2,5)="NeuNr"</formula>
    </cfRule>
  </conditionalFormatting>
  <conditionalFormatting sqref="B2:B3">
    <cfRule type="expression" dxfId="6890" priority="1697">
      <formula>LEFT($B2,5)="NeuNr"</formula>
    </cfRule>
  </conditionalFormatting>
  <conditionalFormatting sqref="B2:B3">
    <cfRule type="expression" dxfId="6889" priority="1696">
      <formula>LEFT($B2,5)="NeuNr"</formula>
    </cfRule>
  </conditionalFormatting>
  <conditionalFormatting sqref="A1:A1048576">
    <cfRule type="containsText" dxfId="6888" priority="1689" operator="containsText" text="NeuMtgld">
      <formula>NOT(ISERROR(SEARCH("NeuMtgld",A1)))</formula>
    </cfRule>
  </conditionalFormatting>
  <conditionalFormatting sqref="A2:A221">
    <cfRule type="expression" dxfId="6887" priority="1688">
      <formula>$AA2&gt;="a*"</formula>
    </cfRule>
  </conditionalFormatting>
  <conditionalFormatting sqref="A2:A38">
    <cfRule type="expression" dxfId="6886" priority="1687">
      <formula>LEFT($B2,5)="NeuNr"</formula>
    </cfRule>
  </conditionalFormatting>
  <conditionalFormatting sqref="A2:A3">
    <cfRule type="expression" dxfId="6885" priority="1686">
      <formula>LEFT($B2,5)="NeuNr"</formula>
    </cfRule>
  </conditionalFormatting>
  <conditionalFormatting sqref="A2:A3">
    <cfRule type="expression" dxfId="6884" priority="1685">
      <formula>LEFT($B2,5)="NeuNr"</formula>
    </cfRule>
  </conditionalFormatting>
  <conditionalFormatting sqref="B2:B9">
    <cfRule type="expression" dxfId="6883" priority="1684">
      <formula>LEFT($B2,5)="NeuNr"</formula>
    </cfRule>
  </conditionalFormatting>
  <conditionalFormatting sqref="B2:B3">
    <cfRule type="expression" dxfId="6882" priority="1683">
      <formula>LEFT($B2,5)="NeuNr"</formula>
    </cfRule>
  </conditionalFormatting>
  <conditionalFormatting sqref="B2:B3">
    <cfRule type="expression" dxfId="6881" priority="1682">
      <formula>LEFT($B2,5)="NeuNr"</formula>
    </cfRule>
  </conditionalFormatting>
  <conditionalFormatting sqref="A1:A1048576">
    <cfRule type="containsText" dxfId="6880" priority="1675" operator="containsText" text="NeuMtgld">
      <formula>NOT(ISERROR(SEARCH("NeuMtgld",A1)))</formula>
    </cfRule>
  </conditionalFormatting>
  <conditionalFormatting sqref="A2:A3">
    <cfRule type="expression" dxfId="6879" priority="1674">
      <formula>LEFT($B2,5)="NeuNr"</formula>
    </cfRule>
  </conditionalFormatting>
  <conditionalFormatting sqref="B2:B3">
    <cfRule type="expression" dxfId="6878" priority="1673">
      <formula>LEFT($B2,5)="NeuNr"</formula>
    </cfRule>
  </conditionalFormatting>
  <conditionalFormatting sqref="A1:A1048576">
    <cfRule type="containsText" dxfId="6877" priority="1672" operator="containsText" text="NeuMtgld">
      <formula>NOT(ISERROR(SEARCH("NeuMtgld",A1)))</formula>
    </cfRule>
  </conditionalFormatting>
  <conditionalFormatting sqref="A2:A3">
    <cfRule type="expression" dxfId="6876" priority="1671">
      <formula>LEFT($B2,5)="NeuNr"</formula>
    </cfRule>
  </conditionalFormatting>
  <conditionalFormatting sqref="B2:B3">
    <cfRule type="expression" dxfId="6875" priority="1670">
      <formula>LEFT($B2,5)="NeuNr"</formula>
    </cfRule>
  </conditionalFormatting>
  <conditionalFormatting sqref="A1:A1048576">
    <cfRule type="containsText" dxfId="6874" priority="1669" operator="containsText" text="NeuMtgld">
      <formula>NOT(ISERROR(SEARCH("NeuMtgld",A1)))</formula>
    </cfRule>
  </conditionalFormatting>
  <conditionalFormatting sqref="A2:A3">
    <cfRule type="expression" dxfId="6873" priority="1668">
      <formula>LEFT($B2,5)="NeuNr"</formula>
    </cfRule>
  </conditionalFormatting>
  <conditionalFormatting sqref="B2:B3">
    <cfRule type="expression" dxfId="6872" priority="1667">
      <formula>LEFT($B2,5)="NeuNr"</formula>
    </cfRule>
  </conditionalFormatting>
  <conditionalFormatting sqref="A1:A1048576">
    <cfRule type="containsText" dxfId="6871" priority="1666" operator="containsText" text="NeuMtgld">
      <formula>NOT(ISERROR(SEARCH("NeuMtgld",A1)))</formula>
    </cfRule>
  </conditionalFormatting>
  <conditionalFormatting sqref="A2:A3">
    <cfRule type="expression" dxfId="6870" priority="1665">
      <formula>LEFT($B2,5)="NeuNr"</formula>
    </cfRule>
  </conditionalFormatting>
  <conditionalFormatting sqref="A1:A255">
    <cfRule type="containsText" dxfId="6869" priority="1664" operator="containsText" text="NeuMtgld">
      <formula>NOT(ISERROR(SEARCH("NeuMtgld",A1)))</formula>
    </cfRule>
  </conditionalFormatting>
  <conditionalFormatting sqref="A2:A214">
    <cfRule type="expression" dxfId="6868" priority="1663">
      <formula>$AA2&gt;="a*"</formula>
    </cfRule>
  </conditionalFormatting>
  <conditionalFormatting sqref="A2:A38">
    <cfRule type="expression" dxfId="6867" priority="1662">
      <formula>LEFT($B2,5)="NeuNr"</formula>
    </cfRule>
  </conditionalFormatting>
  <conditionalFormatting sqref="A2:A3">
    <cfRule type="expression" dxfId="6866" priority="1661">
      <formula>LEFT($B2,5)="NeuNr"</formula>
    </cfRule>
  </conditionalFormatting>
  <conditionalFormatting sqref="A2:A3">
    <cfRule type="expression" dxfId="6865" priority="1660">
      <formula>LEFT($B2,5)="NeuNr"</formula>
    </cfRule>
  </conditionalFormatting>
  <conditionalFormatting sqref="B2:B3">
    <cfRule type="expression" dxfId="6864" priority="1659">
      <formula>LEFT($B2,5)="NeuNr"</formula>
    </cfRule>
  </conditionalFormatting>
  <conditionalFormatting sqref="B2:B9">
    <cfRule type="expression" dxfId="6863" priority="1658">
      <formula>LEFT($B2,5)="NeuNr"</formula>
    </cfRule>
  </conditionalFormatting>
  <conditionalFormatting sqref="B2:B3">
    <cfRule type="expression" dxfId="6862" priority="1657">
      <formula>LEFT($B2,5)="NeuNr"</formula>
    </cfRule>
  </conditionalFormatting>
  <conditionalFormatting sqref="B2:B3">
    <cfRule type="expression" dxfId="6861" priority="1656">
      <formula>LEFT($B2,5)="NeuNr"</formula>
    </cfRule>
  </conditionalFormatting>
  <conditionalFormatting sqref="A1:A1048576">
    <cfRule type="containsText" dxfId="6860" priority="1649" operator="containsText" text="NeuMtgld">
      <formula>NOT(ISERROR(SEARCH("NeuMtgld",A1)))</formula>
    </cfRule>
  </conditionalFormatting>
  <conditionalFormatting sqref="A2:A3">
    <cfRule type="expression" dxfId="6859" priority="1648">
      <formula>LEFT($B2,5)="NeuNr"</formula>
    </cfRule>
  </conditionalFormatting>
  <conditionalFormatting sqref="A1:A255">
    <cfRule type="containsText" dxfId="6858" priority="1647" operator="containsText" text="NeuMtgld">
      <formula>NOT(ISERROR(SEARCH("NeuMtgld",A1)))</formula>
    </cfRule>
  </conditionalFormatting>
  <conditionalFormatting sqref="A2:A214">
    <cfRule type="expression" dxfId="6857" priority="1646">
      <formula>$AA2&gt;="a*"</formula>
    </cfRule>
  </conditionalFormatting>
  <conditionalFormatting sqref="A2:A38">
    <cfRule type="expression" dxfId="6856" priority="1645">
      <formula>LEFT($B2,5)="NeuNr"</formula>
    </cfRule>
  </conditionalFormatting>
  <conditionalFormatting sqref="A2:A3">
    <cfRule type="expression" dxfId="6855" priority="1644">
      <formula>LEFT($B2,5)="NeuNr"</formula>
    </cfRule>
  </conditionalFormatting>
  <conditionalFormatting sqref="A2:A3">
    <cfRule type="expression" dxfId="6854" priority="1643">
      <formula>LEFT($B2,5)="NeuNr"</formula>
    </cfRule>
  </conditionalFormatting>
  <conditionalFormatting sqref="B2:B3">
    <cfRule type="expression" dxfId="6853" priority="1642">
      <formula>LEFT($B2,5)="NeuNr"</formula>
    </cfRule>
  </conditionalFormatting>
  <conditionalFormatting sqref="B2:B9">
    <cfRule type="expression" dxfId="6852" priority="1641">
      <formula>LEFT($B2,5)="NeuNr"</formula>
    </cfRule>
  </conditionalFormatting>
  <conditionalFormatting sqref="B2:B3">
    <cfRule type="expression" dxfId="6851" priority="1640">
      <formula>LEFT($B2,5)="NeuNr"</formula>
    </cfRule>
  </conditionalFormatting>
  <conditionalFormatting sqref="B2:B3">
    <cfRule type="expression" dxfId="6850" priority="1639">
      <formula>LEFT($B2,5)="NeuNr"</formula>
    </cfRule>
  </conditionalFormatting>
  <conditionalFormatting sqref="A1:A1048576">
    <cfRule type="containsText" dxfId="6849" priority="1632" operator="containsText" text="NeuMtgld">
      <formula>NOT(ISERROR(SEARCH("NeuMtgld",A1)))</formula>
    </cfRule>
  </conditionalFormatting>
  <conditionalFormatting sqref="A2:A3">
    <cfRule type="expression" dxfId="6848" priority="1631">
      <formula>LEFT($B2,5)="NeuNr"</formula>
    </cfRule>
  </conditionalFormatting>
  <conditionalFormatting sqref="A1:A255">
    <cfRule type="containsText" dxfId="6847" priority="1630" operator="containsText" text="NeuMtgld">
      <formula>NOT(ISERROR(SEARCH("NeuMtgld",A1)))</formula>
    </cfRule>
  </conditionalFormatting>
  <conditionalFormatting sqref="A2:A214">
    <cfRule type="expression" dxfId="6846" priority="1629">
      <formula>$AA2&gt;="a*"</formula>
    </cfRule>
  </conditionalFormatting>
  <conditionalFormatting sqref="A2:A38">
    <cfRule type="expression" dxfId="6845" priority="1628">
      <formula>LEFT($B2,5)="NeuNr"</formula>
    </cfRule>
  </conditionalFormatting>
  <conditionalFormatting sqref="A2:A3">
    <cfRule type="expression" dxfId="6844" priority="1627">
      <formula>LEFT($B2,5)="NeuNr"</formula>
    </cfRule>
  </conditionalFormatting>
  <conditionalFormatting sqref="A2:A3">
    <cfRule type="expression" dxfId="6843" priority="1626">
      <formula>LEFT($B2,5)="NeuNr"</formula>
    </cfRule>
  </conditionalFormatting>
  <conditionalFormatting sqref="B2:B3">
    <cfRule type="expression" dxfId="6842" priority="1625">
      <formula>LEFT($B2,5)="NeuNr"</formula>
    </cfRule>
  </conditionalFormatting>
  <conditionalFormatting sqref="B2:B9">
    <cfRule type="expression" dxfId="6841" priority="1624">
      <formula>LEFT($B2,5)="NeuNr"</formula>
    </cfRule>
  </conditionalFormatting>
  <conditionalFormatting sqref="B2:B3">
    <cfRule type="expression" dxfId="6840" priority="1623">
      <formula>LEFT($B2,5)="NeuNr"</formula>
    </cfRule>
  </conditionalFormatting>
  <conditionalFormatting sqref="B2:B3">
    <cfRule type="expression" dxfId="6839" priority="1622">
      <formula>LEFT($B2,5)="NeuNr"</formula>
    </cfRule>
  </conditionalFormatting>
  <conditionalFormatting sqref="A1:A1048576">
    <cfRule type="containsText" dxfId="6838" priority="1615" operator="containsText" text="NeuMtgld">
      <formula>NOT(ISERROR(SEARCH("NeuMtgld",A1)))</formula>
    </cfRule>
  </conditionalFormatting>
  <conditionalFormatting sqref="A2:A3">
    <cfRule type="expression" dxfId="6837" priority="1614">
      <formula>LEFT($B2,5)="NeuNr"</formula>
    </cfRule>
  </conditionalFormatting>
  <conditionalFormatting sqref="A1:A255">
    <cfRule type="containsText" dxfId="6836" priority="1613" operator="containsText" text="NeuMtgld">
      <formula>NOT(ISERROR(SEARCH("NeuMtgld",A1)))</formula>
    </cfRule>
  </conditionalFormatting>
  <conditionalFormatting sqref="A2:A214">
    <cfRule type="expression" dxfId="6835" priority="1612">
      <formula>$AA2&gt;="a*"</formula>
    </cfRule>
  </conditionalFormatting>
  <conditionalFormatting sqref="A2:A38">
    <cfRule type="expression" dxfId="6834" priority="1611">
      <formula>LEFT($B2,5)="NeuNr"</formula>
    </cfRule>
  </conditionalFormatting>
  <conditionalFormatting sqref="A2:A3">
    <cfRule type="expression" dxfId="6833" priority="1610">
      <formula>LEFT($B2,5)="NeuNr"</formula>
    </cfRule>
  </conditionalFormatting>
  <conditionalFormatting sqref="A2:A3">
    <cfRule type="expression" dxfId="6832" priority="1609">
      <formula>LEFT($B2,5)="NeuNr"</formula>
    </cfRule>
  </conditionalFormatting>
  <conditionalFormatting sqref="B2:B3">
    <cfRule type="expression" dxfId="6831" priority="1608">
      <formula>LEFT($B2,5)="NeuNr"</formula>
    </cfRule>
  </conditionalFormatting>
  <conditionalFormatting sqref="B2:B9">
    <cfRule type="expression" dxfId="6830" priority="1607">
      <formula>LEFT($B2,5)="NeuNr"</formula>
    </cfRule>
  </conditionalFormatting>
  <conditionalFormatting sqref="B2:B3">
    <cfRule type="expression" dxfId="6829" priority="1606">
      <formula>LEFT($B2,5)="NeuNr"</formula>
    </cfRule>
  </conditionalFormatting>
  <conditionalFormatting sqref="B2:B3">
    <cfRule type="expression" dxfId="6828" priority="1605">
      <formula>LEFT($B2,5)="NeuNr"</formula>
    </cfRule>
  </conditionalFormatting>
  <conditionalFormatting sqref="A1:A1048576">
    <cfRule type="containsText" dxfId="6827" priority="1598" operator="containsText" text="NeuMtgld">
      <formula>NOT(ISERROR(SEARCH("NeuMtgld",A1)))</formula>
    </cfRule>
  </conditionalFormatting>
  <conditionalFormatting sqref="A2:A3">
    <cfRule type="expression" dxfId="6826" priority="1597">
      <formula>LEFT($B2,5)="NeuNr"</formula>
    </cfRule>
  </conditionalFormatting>
  <conditionalFormatting sqref="A1:A255">
    <cfRule type="containsText" dxfId="6825" priority="1596" operator="containsText" text="NeuMtgld">
      <formula>NOT(ISERROR(SEARCH("NeuMtgld",A1)))</formula>
    </cfRule>
  </conditionalFormatting>
  <conditionalFormatting sqref="A2:A214">
    <cfRule type="expression" dxfId="6824" priority="1595">
      <formula>$AA2&gt;="a*"</formula>
    </cfRule>
  </conditionalFormatting>
  <conditionalFormatting sqref="A2:A38">
    <cfRule type="expression" dxfId="6823" priority="1594">
      <formula>LEFT($B2,5)="NeuNr"</formula>
    </cfRule>
  </conditionalFormatting>
  <conditionalFormatting sqref="A2:A3">
    <cfRule type="expression" dxfId="6822" priority="1593">
      <formula>LEFT($B2,5)="NeuNr"</formula>
    </cfRule>
  </conditionalFormatting>
  <conditionalFormatting sqref="A2:A3">
    <cfRule type="expression" dxfId="6821" priority="1592">
      <formula>LEFT($B2,5)="NeuNr"</formula>
    </cfRule>
  </conditionalFormatting>
  <conditionalFormatting sqref="B2:B3">
    <cfRule type="expression" dxfId="6820" priority="1591">
      <formula>LEFT($B2,5)="NeuNr"</formula>
    </cfRule>
  </conditionalFormatting>
  <conditionalFormatting sqref="B2:B9">
    <cfRule type="expression" dxfId="6819" priority="1590">
      <formula>LEFT($B2,5)="NeuNr"</formula>
    </cfRule>
  </conditionalFormatting>
  <conditionalFormatting sqref="B2:B3">
    <cfRule type="expression" dxfId="6818" priority="1589">
      <formula>LEFT($B2,5)="NeuNr"</formula>
    </cfRule>
  </conditionalFormatting>
  <conditionalFormatting sqref="B2:B3">
    <cfRule type="expression" dxfId="6817" priority="1588">
      <formula>LEFT($B2,5)="NeuNr"</formula>
    </cfRule>
  </conditionalFormatting>
  <conditionalFormatting sqref="A1:A1048576">
    <cfRule type="containsText" dxfId="6816" priority="1581" operator="containsText" text="NeuMtgld">
      <formula>NOT(ISERROR(SEARCH("NeuMtgld",A1)))</formula>
    </cfRule>
  </conditionalFormatting>
  <conditionalFormatting sqref="A2:A3">
    <cfRule type="expression" dxfId="6815" priority="1580">
      <formula>LEFT($B2,5)="NeuNr"</formula>
    </cfRule>
  </conditionalFormatting>
  <conditionalFormatting sqref="A1:A255">
    <cfRule type="containsText" dxfId="6814" priority="1579" operator="containsText" text="NeuMtgld">
      <formula>NOT(ISERROR(SEARCH("NeuMtgld",A1)))</formula>
    </cfRule>
  </conditionalFormatting>
  <conditionalFormatting sqref="A2:A214">
    <cfRule type="expression" dxfId="6813" priority="1578">
      <formula>$AA2&gt;="a*"</formula>
    </cfRule>
  </conditionalFormatting>
  <conditionalFormatting sqref="A2:A38">
    <cfRule type="expression" dxfId="6812" priority="1577">
      <formula>LEFT($B2,5)="NeuNr"</formula>
    </cfRule>
  </conditionalFormatting>
  <conditionalFormatting sqref="A2:A3">
    <cfRule type="expression" dxfId="6811" priority="1576">
      <formula>LEFT($B2,5)="NeuNr"</formula>
    </cfRule>
  </conditionalFormatting>
  <conditionalFormatting sqref="A2:A3">
    <cfRule type="expression" dxfId="6810" priority="1575">
      <formula>LEFT($B2,5)="NeuNr"</formula>
    </cfRule>
  </conditionalFormatting>
  <conditionalFormatting sqref="B2:B3">
    <cfRule type="expression" dxfId="6809" priority="1574">
      <formula>LEFT($B2,5)="NeuNr"</formula>
    </cfRule>
  </conditionalFormatting>
  <conditionalFormatting sqref="B2:B9">
    <cfRule type="expression" dxfId="6808" priority="1573">
      <formula>LEFT($B2,5)="NeuNr"</formula>
    </cfRule>
  </conditionalFormatting>
  <conditionalFormatting sqref="B2:B3">
    <cfRule type="expression" dxfId="6807" priority="1572">
      <formula>LEFT($B2,5)="NeuNr"</formula>
    </cfRule>
  </conditionalFormatting>
  <conditionalFormatting sqref="B2:B3">
    <cfRule type="expression" dxfId="6806" priority="1571">
      <formula>LEFT($B2,5)="NeuNr"</formula>
    </cfRule>
  </conditionalFormatting>
  <conditionalFormatting sqref="A1:A1048576">
    <cfRule type="containsText" dxfId="6805" priority="1564" operator="containsText" text="NeuMtgld">
      <formula>NOT(ISERROR(SEARCH("NeuMtgld",A1)))</formula>
    </cfRule>
  </conditionalFormatting>
  <conditionalFormatting sqref="A2:A3">
    <cfRule type="expression" dxfId="6804" priority="1563">
      <formula>LEFT($B2,5)="NeuNr"</formula>
    </cfRule>
  </conditionalFormatting>
  <conditionalFormatting sqref="A2:A214">
    <cfRule type="expression" dxfId="6803" priority="1562">
      <formula>$AA2&gt;="a*"</formula>
    </cfRule>
  </conditionalFormatting>
  <conditionalFormatting sqref="A2:A38">
    <cfRule type="expression" dxfId="6802" priority="1561">
      <formula>LEFT($B2,5)="NeuNr"</formula>
    </cfRule>
  </conditionalFormatting>
  <conditionalFormatting sqref="A2:A3">
    <cfRule type="expression" dxfId="6801" priority="1560">
      <formula>LEFT($B2,5)="NeuNr"</formula>
    </cfRule>
  </conditionalFormatting>
  <conditionalFormatting sqref="A2:A3">
    <cfRule type="expression" dxfId="6800" priority="1559">
      <formula>LEFT($B2,5)="NeuNr"</formula>
    </cfRule>
  </conditionalFormatting>
  <conditionalFormatting sqref="B2:B3">
    <cfRule type="expression" dxfId="6799" priority="1558">
      <formula>LEFT($B2,5)="NeuNr"</formula>
    </cfRule>
  </conditionalFormatting>
  <conditionalFormatting sqref="B2:B9">
    <cfRule type="expression" dxfId="6798" priority="1557">
      <formula>LEFT($B2,5)="NeuNr"</formula>
    </cfRule>
  </conditionalFormatting>
  <conditionalFormatting sqref="B2:B3">
    <cfRule type="expression" dxfId="6797" priority="1556">
      <formula>LEFT($B2,5)="NeuNr"</formula>
    </cfRule>
  </conditionalFormatting>
  <conditionalFormatting sqref="B2:B3">
    <cfRule type="expression" dxfId="6796" priority="1555">
      <formula>LEFT($B2,5)="NeuNr"</formula>
    </cfRule>
  </conditionalFormatting>
  <conditionalFormatting sqref="A1:A1048576">
    <cfRule type="containsText" dxfId="6795" priority="1548" operator="containsText" text="NeuMtgld">
      <formula>NOT(ISERROR(SEARCH("NeuMtgld",A1)))</formula>
    </cfRule>
  </conditionalFormatting>
  <conditionalFormatting sqref="A2:A3">
    <cfRule type="expression" dxfId="6794" priority="1547">
      <formula>LEFT($B2,5)="NeuNr"</formula>
    </cfRule>
  </conditionalFormatting>
  <conditionalFormatting sqref="A2:A214">
    <cfRule type="expression" dxfId="6793" priority="1546">
      <formula>$AA2&gt;="a*"</formula>
    </cfRule>
  </conditionalFormatting>
  <conditionalFormatting sqref="A2:A38">
    <cfRule type="expression" dxfId="6792" priority="1545">
      <formula>LEFT($B2,5)="NeuNr"</formula>
    </cfRule>
  </conditionalFormatting>
  <conditionalFormatting sqref="A2:A3">
    <cfRule type="expression" dxfId="6791" priority="1544">
      <formula>LEFT($B2,5)="NeuNr"</formula>
    </cfRule>
  </conditionalFormatting>
  <conditionalFormatting sqref="A2:A3">
    <cfRule type="expression" dxfId="6790" priority="1543">
      <formula>LEFT($B2,5)="NeuNr"</formula>
    </cfRule>
  </conditionalFormatting>
  <conditionalFormatting sqref="B2:B3">
    <cfRule type="expression" dxfId="6789" priority="1542">
      <formula>LEFT($B2,5)="NeuNr"</formula>
    </cfRule>
  </conditionalFormatting>
  <conditionalFormatting sqref="B2:B9">
    <cfRule type="expression" dxfId="6788" priority="1541">
      <formula>LEFT($B2,5)="NeuNr"</formula>
    </cfRule>
  </conditionalFormatting>
  <conditionalFormatting sqref="B2:B3">
    <cfRule type="expression" dxfId="6787" priority="1540">
      <formula>LEFT($B2,5)="NeuNr"</formula>
    </cfRule>
  </conditionalFormatting>
  <conditionalFormatting sqref="B2:B3">
    <cfRule type="expression" dxfId="6786" priority="1539">
      <formula>LEFT($B2,5)="NeuNr"</formula>
    </cfRule>
  </conditionalFormatting>
  <conditionalFormatting sqref="A1:A1048576">
    <cfRule type="containsText" dxfId="6785" priority="1532" operator="containsText" text="NeuMtgld">
      <formula>NOT(ISERROR(SEARCH("NeuMtgld",A1)))</formula>
    </cfRule>
  </conditionalFormatting>
  <conditionalFormatting sqref="A2:A3">
    <cfRule type="expression" dxfId="6784" priority="1531">
      <formula>LEFT($B2,5)="NeuNr"</formula>
    </cfRule>
  </conditionalFormatting>
  <conditionalFormatting sqref="A2:A214">
    <cfRule type="expression" dxfId="6783" priority="1530">
      <formula>$AA2&gt;="a*"</formula>
    </cfRule>
  </conditionalFormatting>
  <conditionalFormatting sqref="A2:A38">
    <cfRule type="expression" dxfId="6782" priority="1529">
      <formula>LEFT($B2,5)="NeuNr"</formula>
    </cfRule>
  </conditionalFormatting>
  <conditionalFormatting sqref="A2:A3">
    <cfRule type="expression" dxfId="6781" priority="1528">
      <formula>LEFT($B2,5)="NeuNr"</formula>
    </cfRule>
  </conditionalFormatting>
  <conditionalFormatting sqref="A2:A3">
    <cfRule type="expression" dxfId="6780" priority="1527">
      <formula>LEFT($B2,5)="NeuNr"</formula>
    </cfRule>
  </conditionalFormatting>
  <conditionalFormatting sqref="B2:B3">
    <cfRule type="expression" dxfId="6779" priority="1526">
      <formula>LEFT($B2,5)="NeuNr"</formula>
    </cfRule>
  </conditionalFormatting>
  <conditionalFormatting sqref="B2:B9">
    <cfRule type="expression" dxfId="6778" priority="1525">
      <formula>LEFT($B2,5)="NeuNr"</formula>
    </cfRule>
  </conditionalFormatting>
  <conditionalFormatting sqref="B2:B3">
    <cfRule type="expression" dxfId="6777" priority="1524">
      <formula>LEFT($B2,5)="NeuNr"</formula>
    </cfRule>
  </conditionalFormatting>
  <conditionalFormatting sqref="B2:B3">
    <cfRule type="expression" dxfId="6776" priority="1523">
      <formula>LEFT($B2,5)="NeuNr"</formula>
    </cfRule>
  </conditionalFormatting>
  <conditionalFormatting sqref="A1:A1048576">
    <cfRule type="containsText" dxfId="6775" priority="1516" operator="containsText" text="NeuMtgld">
      <formula>NOT(ISERROR(SEARCH("NeuMtgld",A1)))</formula>
    </cfRule>
  </conditionalFormatting>
  <conditionalFormatting sqref="A2:A3">
    <cfRule type="expression" dxfId="6774" priority="1515">
      <formula>LEFT($B2,5)="NeuNr"</formula>
    </cfRule>
  </conditionalFormatting>
  <conditionalFormatting sqref="A2:A214">
    <cfRule type="expression" dxfId="6773" priority="1514">
      <formula>$AA2&gt;="a*"</formula>
    </cfRule>
  </conditionalFormatting>
  <conditionalFormatting sqref="A2:A38">
    <cfRule type="expression" dxfId="6772" priority="1513">
      <formula>LEFT($B2,5)="NeuNr"</formula>
    </cfRule>
  </conditionalFormatting>
  <conditionalFormatting sqref="A2:A3">
    <cfRule type="expression" dxfId="6771" priority="1512">
      <formula>LEFT($B2,5)="NeuNr"</formula>
    </cfRule>
  </conditionalFormatting>
  <conditionalFormatting sqref="A2:A3">
    <cfRule type="expression" dxfId="6770" priority="1511">
      <formula>LEFT($B2,5)="NeuNr"</formula>
    </cfRule>
  </conditionalFormatting>
  <conditionalFormatting sqref="B2:B3">
    <cfRule type="expression" dxfId="6769" priority="1510">
      <formula>LEFT($B2,5)="NeuNr"</formula>
    </cfRule>
  </conditionalFormatting>
  <conditionalFormatting sqref="B2:B9">
    <cfRule type="expression" dxfId="6768" priority="1509">
      <formula>LEFT($B2,5)="NeuNr"</formula>
    </cfRule>
  </conditionalFormatting>
  <conditionalFormatting sqref="B2:B3">
    <cfRule type="expression" dxfId="6767" priority="1508">
      <formula>LEFT($B2,5)="NeuNr"</formula>
    </cfRule>
  </conditionalFormatting>
  <conditionalFormatting sqref="B2:B3">
    <cfRule type="expression" dxfId="6766" priority="1507">
      <formula>LEFT($B2,5)="NeuNr"</formula>
    </cfRule>
  </conditionalFormatting>
  <conditionalFormatting sqref="A1:A1048576">
    <cfRule type="containsText" dxfId="6765" priority="1500" operator="containsText" text="NeuMtgld">
      <formula>NOT(ISERROR(SEARCH("NeuMtgld",A1)))</formula>
    </cfRule>
  </conditionalFormatting>
  <conditionalFormatting sqref="A2:A3">
    <cfRule type="expression" dxfId="6764" priority="1499">
      <formula>LEFT($B2,5)="NeuNr"</formula>
    </cfRule>
  </conditionalFormatting>
  <conditionalFormatting sqref="A2:A214">
    <cfRule type="expression" dxfId="6763" priority="1498">
      <formula>$AA2&gt;="a*"</formula>
    </cfRule>
  </conditionalFormatting>
  <conditionalFormatting sqref="A2:A38">
    <cfRule type="expression" dxfId="6762" priority="1497">
      <formula>LEFT($B2,5)="NeuNr"</formula>
    </cfRule>
  </conditionalFormatting>
  <conditionalFormatting sqref="A2:A3">
    <cfRule type="expression" dxfId="6761" priority="1496">
      <formula>LEFT($B2,5)="NeuNr"</formula>
    </cfRule>
  </conditionalFormatting>
  <conditionalFormatting sqref="A2:A3">
    <cfRule type="expression" dxfId="6760" priority="1495">
      <formula>LEFT($B2,5)="NeuNr"</formula>
    </cfRule>
  </conditionalFormatting>
  <conditionalFormatting sqref="B2:B3">
    <cfRule type="expression" dxfId="6759" priority="1494">
      <formula>LEFT($B2,5)="NeuNr"</formula>
    </cfRule>
  </conditionalFormatting>
  <conditionalFormatting sqref="B2:B9">
    <cfRule type="expression" dxfId="6758" priority="1493">
      <formula>LEFT($B2,5)="NeuNr"</formula>
    </cfRule>
  </conditionalFormatting>
  <conditionalFormatting sqref="B2:B3">
    <cfRule type="expression" dxfId="6757" priority="1492">
      <formula>LEFT($B2,5)="NeuNr"</formula>
    </cfRule>
  </conditionalFormatting>
  <conditionalFormatting sqref="B2:B3">
    <cfRule type="expression" dxfId="6756" priority="1491">
      <formula>LEFT($B2,5)="NeuNr"</formula>
    </cfRule>
  </conditionalFormatting>
  <conditionalFormatting sqref="A1:A1048576">
    <cfRule type="containsText" dxfId="6755" priority="1484" operator="containsText" text="NeuMtgld">
      <formula>NOT(ISERROR(SEARCH("NeuMtgld",A1)))</formula>
    </cfRule>
  </conditionalFormatting>
  <conditionalFormatting sqref="A2:A3">
    <cfRule type="expression" dxfId="6754" priority="1483">
      <formula>LEFT($B2,5)="NeuNr"</formula>
    </cfRule>
  </conditionalFormatting>
  <conditionalFormatting sqref="A2:A214">
    <cfRule type="expression" dxfId="6753" priority="1482">
      <formula>$AA2&gt;="a*"</formula>
    </cfRule>
  </conditionalFormatting>
  <conditionalFormatting sqref="A2:A38">
    <cfRule type="expression" dxfId="6752" priority="1481">
      <formula>LEFT($B2,5)="NeuNr"</formula>
    </cfRule>
  </conditionalFormatting>
  <conditionalFormatting sqref="A2:A3">
    <cfRule type="expression" dxfId="6751" priority="1480">
      <formula>LEFT($B2,5)="NeuNr"</formula>
    </cfRule>
  </conditionalFormatting>
  <conditionalFormatting sqref="A2:A3">
    <cfRule type="expression" dxfId="6750" priority="1479">
      <formula>LEFT($B2,5)="NeuNr"</formula>
    </cfRule>
  </conditionalFormatting>
  <conditionalFormatting sqref="B2:B3">
    <cfRule type="expression" dxfId="6749" priority="1478">
      <formula>LEFT($B2,5)="NeuNr"</formula>
    </cfRule>
  </conditionalFormatting>
  <conditionalFormatting sqref="B2:B9">
    <cfRule type="expression" dxfId="6748" priority="1477">
      <formula>LEFT($B2,5)="NeuNr"</formula>
    </cfRule>
  </conditionalFormatting>
  <conditionalFormatting sqref="B2:B3">
    <cfRule type="expression" dxfId="6747" priority="1476">
      <formula>LEFT($B2,5)="NeuNr"</formula>
    </cfRule>
  </conditionalFormatting>
  <conditionalFormatting sqref="B2:B3">
    <cfRule type="expression" dxfId="6746" priority="1475">
      <formula>LEFT($B2,5)="NeuNr"</formula>
    </cfRule>
  </conditionalFormatting>
  <conditionalFormatting sqref="A1:A1048576">
    <cfRule type="containsText" dxfId="6745" priority="1468" operator="containsText" text="NeuMtgld">
      <formula>NOT(ISERROR(SEARCH("NeuMtgld",A1)))</formula>
    </cfRule>
  </conditionalFormatting>
  <conditionalFormatting sqref="A2:A3">
    <cfRule type="expression" dxfId="6744" priority="1467">
      <formula>LEFT($B2,5)="NeuNr"</formula>
    </cfRule>
  </conditionalFormatting>
  <conditionalFormatting sqref="A2:A214">
    <cfRule type="expression" dxfId="6743" priority="1466">
      <formula>$AA2&gt;="a*"</formula>
    </cfRule>
  </conditionalFormatting>
  <conditionalFormatting sqref="A2:A38">
    <cfRule type="expression" dxfId="6742" priority="1465">
      <formula>LEFT($B2,5)="NeuNr"</formula>
    </cfRule>
  </conditionalFormatting>
  <conditionalFormatting sqref="A2:A3">
    <cfRule type="expression" dxfId="6741" priority="1464">
      <formula>LEFT($B2,5)="NeuNr"</formula>
    </cfRule>
  </conditionalFormatting>
  <conditionalFormatting sqref="A2:A3">
    <cfRule type="expression" dxfId="6740" priority="1463">
      <formula>LEFT($B2,5)="NeuNr"</formula>
    </cfRule>
  </conditionalFormatting>
  <conditionalFormatting sqref="B2:B3">
    <cfRule type="expression" dxfId="6739" priority="1462">
      <formula>LEFT($B2,5)="NeuNr"</formula>
    </cfRule>
  </conditionalFormatting>
  <conditionalFormatting sqref="B2:B9">
    <cfRule type="expression" dxfId="6738" priority="1461">
      <formula>LEFT($B2,5)="NeuNr"</formula>
    </cfRule>
  </conditionalFormatting>
  <conditionalFormatting sqref="B2:B3">
    <cfRule type="expression" dxfId="6737" priority="1460">
      <formula>LEFT($B2,5)="NeuNr"</formula>
    </cfRule>
  </conditionalFormatting>
  <conditionalFormatting sqref="B2:B3">
    <cfRule type="expression" dxfId="6736" priority="1459">
      <formula>LEFT($B2,5)="NeuNr"</formula>
    </cfRule>
  </conditionalFormatting>
  <conditionalFormatting sqref="A1:A1048576">
    <cfRule type="containsText" dxfId="6735" priority="1452" operator="containsText" text="NeuMtgld">
      <formula>NOT(ISERROR(SEARCH("NeuMtgld",A1)))</formula>
    </cfRule>
  </conditionalFormatting>
  <conditionalFormatting sqref="A2:A3">
    <cfRule type="expression" dxfId="6734" priority="1451">
      <formula>LEFT($B2,5)="NeuNr"</formula>
    </cfRule>
  </conditionalFormatting>
  <conditionalFormatting sqref="A2:A214">
    <cfRule type="expression" dxfId="6733" priority="1450">
      <formula>$AA2&gt;="a*"</formula>
    </cfRule>
  </conditionalFormatting>
  <conditionalFormatting sqref="A2:A38">
    <cfRule type="expression" dxfId="6732" priority="1449">
      <formula>LEFT($B2,5)="NeuNr"</formula>
    </cfRule>
  </conditionalFormatting>
  <conditionalFormatting sqref="A2:A3">
    <cfRule type="expression" dxfId="6731" priority="1448">
      <formula>LEFT($B2,5)="NeuNr"</formula>
    </cfRule>
  </conditionalFormatting>
  <conditionalFormatting sqref="A2:A3">
    <cfRule type="expression" dxfId="6730" priority="1447">
      <formula>LEFT($B2,5)="NeuNr"</formula>
    </cfRule>
  </conditionalFormatting>
  <conditionalFormatting sqref="B2:B3">
    <cfRule type="expression" dxfId="6729" priority="1446">
      <formula>LEFT($B2,5)="NeuNr"</formula>
    </cfRule>
  </conditionalFormatting>
  <conditionalFormatting sqref="B2:B9">
    <cfRule type="expression" dxfId="6728" priority="1445">
      <formula>LEFT($B2,5)="NeuNr"</formula>
    </cfRule>
  </conditionalFormatting>
  <conditionalFormatting sqref="B2:B3">
    <cfRule type="expression" dxfId="6727" priority="1444">
      <formula>LEFT($B2,5)="NeuNr"</formula>
    </cfRule>
  </conditionalFormatting>
  <conditionalFormatting sqref="B2:B3">
    <cfRule type="expression" dxfId="6726" priority="1443">
      <formula>LEFT($B2,5)="NeuNr"</formula>
    </cfRule>
  </conditionalFormatting>
  <conditionalFormatting sqref="A1:A1048576">
    <cfRule type="containsText" dxfId="6725" priority="1436" operator="containsText" text="NeuMtgld">
      <formula>NOT(ISERROR(SEARCH("NeuMtgld",A1)))</formula>
    </cfRule>
  </conditionalFormatting>
  <conditionalFormatting sqref="A2:A3">
    <cfRule type="expression" dxfId="6724" priority="1435">
      <formula>LEFT($B2,5)="NeuNr"</formula>
    </cfRule>
  </conditionalFormatting>
  <conditionalFormatting sqref="A2:A214">
    <cfRule type="expression" dxfId="6723" priority="1434">
      <formula>$AA2&gt;="a*"</formula>
    </cfRule>
  </conditionalFormatting>
  <conditionalFormatting sqref="A2:A38">
    <cfRule type="expression" dxfId="6722" priority="1433">
      <formula>LEFT($B2,5)="NeuNr"</formula>
    </cfRule>
  </conditionalFormatting>
  <conditionalFormatting sqref="A2:A3">
    <cfRule type="expression" dxfId="6721" priority="1432">
      <formula>LEFT($B2,5)="NeuNr"</formula>
    </cfRule>
  </conditionalFormatting>
  <conditionalFormatting sqref="A2:A3">
    <cfRule type="expression" dxfId="6720" priority="1431">
      <formula>LEFT($B2,5)="NeuNr"</formula>
    </cfRule>
  </conditionalFormatting>
  <conditionalFormatting sqref="B2:B3">
    <cfRule type="expression" dxfId="6719" priority="1430">
      <formula>LEFT($B2,5)="NeuNr"</formula>
    </cfRule>
  </conditionalFormatting>
  <conditionalFormatting sqref="B2:B9">
    <cfRule type="expression" dxfId="6718" priority="1429">
      <formula>LEFT($B2,5)="NeuNr"</formula>
    </cfRule>
  </conditionalFormatting>
  <conditionalFormatting sqref="B2:B3">
    <cfRule type="expression" dxfId="6717" priority="1428">
      <formula>LEFT($B2,5)="NeuNr"</formula>
    </cfRule>
  </conditionalFormatting>
  <conditionalFormatting sqref="B2:B3">
    <cfRule type="expression" dxfId="6716" priority="1427">
      <formula>LEFT($B2,5)="NeuNr"</formula>
    </cfRule>
  </conditionalFormatting>
  <conditionalFormatting sqref="A1:A1048576">
    <cfRule type="containsText" dxfId="6715" priority="1420" operator="containsText" text="NeuMtgld">
      <formula>NOT(ISERROR(SEARCH("NeuMtgld",A1)))</formula>
    </cfRule>
  </conditionalFormatting>
  <conditionalFormatting sqref="A2:A3">
    <cfRule type="expression" dxfId="6714" priority="1419">
      <formula>LEFT($B2,5)="NeuNr"</formula>
    </cfRule>
  </conditionalFormatting>
  <conditionalFormatting sqref="A2:A214">
    <cfRule type="expression" dxfId="6713" priority="1418">
      <formula>$AA2&gt;="a*"</formula>
    </cfRule>
  </conditionalFormatting>
  <conditionalFormatting sqref="A2:A38">
    <cfRule type="expression" dxfId="6712" priority="1417">
      <formula>LEFT($B2,5)="NeuNr"</formula>
    </cfRule>
  </conditionalFormatting>
  <conditionalFormatting sqref="A2:A3">
    <cfRule type="expression" dxfId="6711" priority="1416">
      <formula>LEFT($B2,5)="NeuNr"</formula>
    </cfRule>
  </conditionalFormatting>
  <conditionalFormatting sqref="A2:A3">
    <cfRule type="expression" dxfId="6710" priority="1415">
      <formula>LEFT($B2,5)="NeuNr"</formula>
    </cfRule>
  </conditionalFormatting>
  <conditionalFormatting sqref="B2:B3">
    <cfRule type="expression" dxfId="6709" priority="1414">
      <formula>LEFT($B2,5)="NeuNr"</formula>
    </cfRule>
  </conditionalFormatting>
  <conditionalFormatting sqref="B2:B9">
    <cfRule type="expression" dxfId="6708" priority="1413">
      <formula>LEFT($B2,5)="NeuNr"</formula>
    </cfRule>
  </conditionalFormatting>
  <conditionalFormatting sqref="B2:B3">
    <cfRule type="expression" dxfId="6707" priority="1412">
      <formula>LEFT($B2,5)="NeuNr"</formula>
    </cfRule>
  </conditionalFormatting>
  <conditionalFormatting sqref="B2:B3">
    <cfRule type="expression" dxfId="6706" priority="1411">
      <formula>LEFT($B2,5)="NeuNr"</formula>
    </cfRule>
  </conditionalFormatting>
  <conditionalFormatting sqref="A1:A1048576">
    <cfRule type="containsText" dxfId="6705" priority="1404" operator="containsText" text="NeuMtgld">
      <formula>NOT(ISERROR(SEARCH("NeuMtgld",A1)))</formula>
    </cfRule>
  </conditionalFormatting>
  <conditionalFormatting sqref="A2:A3">
    <cfRule type="expression" dxfId="6704" priority="1403">
      <formula>LEFT($B2,5)="NeuNr"</formula>
    </cfRule>
  </conditionalFormatting>
  <conditionalFormatting sqref="A2:A214">
    <cfRule type="expression" dxfId="6703" priority="1402">
      <formula>$AA2&gt;="a*"</formula>
    </cfRule>
  </conditionalFormatting>
  <conditionalFormatting sqref="A2:A38">
    <cfRule type="expression" dxfId="6702" priority="1401">
      <formula>LEFT($B2,5)="NeuNr"</formula>
    </cfRule>
  </conditionalFormatting>
  <conditionalFormatting sqref="A2:A3">
    <cfRule type="expression" dxfId="6701" priority="1400">
      <formula>LEFT($B2,5)="NeuNr"</formula>
    </cfRule>
  </conditionalFormatting>
  <conditionalFormatting sqref="A2:A3">
    <cfRule type="expression" dxfId="6700" priority="1399">
      <formula>LEFT($B2,5)="NeuNr"</formula>
    </cfRule>
  </conditionalFormatting>
  <conditionalFormatting sqref="B2:B3">
    <cfRule type="expression" dxfId="6699" priority="1398">
      <formula>LEFT($B2,5)="NeuNr"</formula>
    </cfRule>
  </conditionalFormatting>
  <conditionalFormatting sqref="B2:B9">
    <cfRule type="expression" dxfId="6698" priority="1397">
      <formula>LEFT($B2,5)="NeuNr"</formula>
    </cfRule>
  </conditionalFormatting>
  <conditionalFormatting sqref="B2:B3">
    <cfRule type="expression" dxfId="6697" priority="1396">
      <formula>LEFT($B2,5)="NeuNr"</formula>
    </cfRule>
  </conditionalFormatting>
  <conditionalFormatting sqref="B2:B3">
    <cfRule type="expression" dxfId="6696" priority="1395">
      <formula>LEFT($B2,5)="NeuNr"</formula>
    </cfRule>
  </conditionalFormatting>
  <conditionalFormatting sqref="A1:A1048576">
    <cfRule type="containsText" dxfId="6695" priority="1388" operator="containsText" text="NeuMtgld">
      <formula>NOT(ISERROR(SEARCH("NeuMtgld",A1)))</formula>
    </cfRule>
  </conditionalFormatting>
  <conditionalFormatting sqref="A2:A3">
    <cfRule type="expression" dxfId="6694" priority="1387">
      <formula>LEFT($B2,5)="NeuNr"</formula>
    </cfRule>
  </conditionalFormatting>
  <conditionalFormatting sqref="A2:A214">
    <cfRule type="expression" dxfId="6693" priority="1386">
      <formula>$AA2&gt;="a*"</formula>
    </cfRule>
  </conditionalFormatting>
  <conditionalFormatting sqref="A2:A38">
    <cfRule type="expression" dxfId="6692" priority="1385">
      <formula>LEFT($B2,5)="NeuNr"</formula>
    </cfRule>
  </conditionalFormatting>
  <conditionalFormatting sqref="A2:A3">
    <cfRule type="expression" dxfId="6691" priority="1384">
      <formula>LEFT($B2,5)="NeuNr"</formula>
    </cfRule>
  </conditionalFormatting>
  <conditionalFormatting sqref="A2:A3">
    <cfRule type="expression" dxfId="6690" priority="1383">
      <formula>LEFT($B2,5)="NeuNr"</formula>
    </cfRule>
  </conditionalFormatting>
  <conditionalFormatting sqref="B2:B3">
    <cfRule type="expression" dxfId="6689" priority="1382">
      <formula>LEFT($B2,5)="NeuNr"</formula>
    </cfRule>
  </conditionalFormatting>
  <conditionalFormatting sqref="B2:B9">
    <cfRule type="expression" dxfId="6688" priority="1381">
      <formula>LEFT($B2,5)="NeuNr"</formula>
    </cfRule>
  </conditionalFormatting>
  <conditionalFormatting sqref="B2:B3">
    <cfRule type="expression" dxfId="6687" priority="1380">
      <formula>LEFT($B2,5)="NeuNr"</formula>
    </cfRule>
  </conditionalFormatting>
  <conditionalFormatting sqref="B2:B3">
    <cfRule type="expression" dxfId="6686" priority="1379">
      <formula>LEFT($B2,5)="NeuNr"</formula>
    </cfRule>
  </conditionalFormatting>
  <conditionalFormatting sqref="A1:A1048576">
    <cfRule type="containsText" dxfId="6685" priority="1372" operator="containsText" text="NeuMtgld">
      <formula>NOT(ISERROR(SEARCH("NeuMtgld",A1)))</formula>
    </cfRule>
  </conditionalFormatting>
  <conditionalFormatting sqref="A2:A3">
    <cfRule type="expression" dxfId="6684" priority="1371">
      <formula>LEFT($B2,5)="NeuNr"</formula>
    </cfRule>
  </conditionalFormatting>
  <conditionalFormatting sqref="A2:A214">
    <cfRule type="expression" dxfId="6683" priority="1370">
      <formula>$AA2&gt;="a*"</formula>
    </cfRule>
  </conditionalFormatting>
  <conditionalFormatting sqref="A2:A38">
    <cfRule type="expression" dxfId="6682" priority="1369">
      <formula>LEFT($B2,5)="NeuNr"</formula>
    </cfRule>
  </conditionalFormatting>
  <conditionalFormatting sqref="A2:A3">
    <cfRule type="expression" dxfId="6681" priority="1368">
      <formula>LEFT($B2,5)="NeuNr"</formula>
    </cfRule>
  </conditionalFormatting>
  <conditionalFormatting sqref="A2:A3">
    <cfRule type="expression" dxfId="6680" priority="1367">
      <formula>LEFT($B2,5)="NeuNr"</formula>
    </cfRule>
  </conditionalFormatting>
  <conditionalFormatting sqref="B2:B3">
    <cfRule type="expression" dxfId="6679" priority="1366">
      <formula>LEFT($B2,5)="NeuNr"</formula>
    </cfRule>
  </conditionalFormatting>
  <conditionalFormatting sqref="B2:B9">
    <cfRule type="expression" dxfId="6678" priority="1365">
      <formula>LEFT($B2,5)="NeuNr"</formula>
    </cfRule>
  </conditionalFormatting>
  <conditionalFormatting sqref="B2:B3">
    <cfRule type="expression" dxfId="6677" priority="1364">
      <formula>LEFT($B2,5)="NeuNr"</formula>
    </cfRule>
  </conditionalFormatting>
  <conditionalFormatting sqref="B2:B3">
    <cfRule type="expression" dxfId="6676" priority="1363">
      <formula>LEFT($B2,5)="NeuNr"</formula>
    </cfRule>
  </conditionalFormatting>
  <conditionalFormatting sqref="A1:A1048576">
    <cfRule type="containsText" dxfId="6675" priority="1356" operator="containsText" text="NeuMtgld">
      <formula>NOT(ISERROR(SEARCH("NeuMtgld",A1)))</formula>
    </cfRule>
  </conditionalFormatting>
  <conditionalFormatting sqref="A2:A3">
    <cfRule type="expression" dxfId="6674" priority="1355">
      <formula>LEFT($B2,5)="NeuNr"</formula>
    </cfRule>
  </conditionalFormatting>
  <conditionalFormatting sqref="A2:A214">
    <cfRule type="expression" dxfId="6673" priority="1354">
      <formula>$AA2&gt;="a*"</formula>
    </cfRule>
  </conditionalFormatting>
  <conditionalFormatting sqref="A2:A38">
    <cfRule type="expression" dxfId="6672" priority="1353">
      <formula>LEFT($B2,5)="NeuNr"</formula>
    </cfRule>
  </conditionalFormatting>
  <conditionalFormatting sqref="A2:A3">
    <cfRule type="expression" dxfId="6671" priority="1352">
      <formula>LEFT($B2,5)="NeuNr"</formula>
    </cfRule>
  </conditionalFormatting>
  <conditionalFormatting sqref="A2:A3">
    <cfRule type="expression" dxfId="6670" priority="1351">
      <formula>LEFT($B2,5)="NeuNr"</formula>
    </cfRule>
  </conditionalFormatting>
  <conditionalFormatting sqref="B2:B3">
    <cfRule type="expression" dxfId="6669" priority="1350">
      <formula>LEFT($B2,5)="NeuNr"</formula>
    </cfRule>
  </conditionalFormatting>
  <conditionalFormatting sqref="B2:B9">
    <cfRule type="expression" dxfId="6668" priority="1349">
      <formula>LEFT($B2,5)="NeuNr"</formula>
    </cfRule>
  </conditionalFormatting>
  <conditionalFormatting sqref="B2:B3">
    <cfRule type="expression" dxfId="6667" priority="1348">
      <formula>LEFT($B2,5)="NeuNr"</formula>
    </cfRule>
  </conditionalFormatting>
  <conditionalFormatting sqref="B2:B3">
    <cfRule type="expression" dxfId="6666" priority="1347">
      <formula>LEFT($B2,5)="NeuNr"</formula>
    </cfRule>
  </conditionalFormatting>
  <conditionalFormatting sqref="A1:A1048576">
    <cfRule type="containsText" dxfId="6665" priority="1340" operator="containsText" text="NeuMtgld">
      <formula>NOT(ISERROR(SEARCH("NeuMtgld",A1)))</formula>
    </cfRule>
  </conditionalFormatting>
  <conditionalFormatting sqref="A2:A3">
    <cfRule type="expression" dxfId="6664" priority="1339">
      <formula>LEFT($B2,5)="NeuNr"</formula>
    </cfRule>
  </conditionalFormatting>
  <conditionalFormatting sqref="A2:A214">
    <cfRule type="expression" dxfId="6663" priority="1338">
      <formula>$AA2&gt;="a*"</formula>
    </cfRule>
  </conditionalFormatting>
  <conditionalFormatting sqref="A2:A38">
    <cfRule type="expression" dxfId="6662" priority="1337">
      <formula>LEFT($B2,5)="NeuNr"</formula>
    </cfRule>
  </conditionalFormatting>
  <conditionalFormatting sqref="A2:A3">
    <cfRule type="expression" dxfId="6661" priority="1336">
      <formula>LEFT($B2,5)="NeuNr"</formula>
    </cfRule>
  </conditionalFormatting>
  <conditionalFormatting sqref="A2:A3">
    <cfRule type="expression" dxfId="6660" priority="1335">
      <formula>LEFT($B2,5)="NeuNr"</formula>
    </cfRule>
  </conditionalFormatting>
  <conditionalFormatting sqref="B2:B3">
    <cfRule type="expression" dxfId="6659" priority="1334">
      <formula>LEFT($B2,5)="NeuNr"</formula>
    </cfRule>
  </conditionalFormatting>
  <conditionalFormatting sqref="B2:B9">
    <cfRule type="expression" dxfId="6658" priority="1333">
      <formula>LEFT($B2,5)="NeuNr"</formula>
    </cfRule>
  </conditionalFormatting>
  <conditionalFormatting sqref="B2:B3">
    <cfRule type="expression" dxfId="6657" priority="1332">
      <formula>LEFT($B2,5)="NeuNr"</formula>
    </cfRule>
  </conditionalFormatting>
  <conditionalFormatting sqref="B2:B3">
    <cfRule type="expression" dxfId="6656" priority="1331">
      <formula>LEFT($B2,5)="NeuNr"</formula>
    </cfRule>
  </conditionalFormatting>
  <conditionalFormatting sqref="A1:A1048576">
    <cfRule type="containsText" dxfId="6655" priority="1324" operator="containsText" text="NeuMtgld">
      <formula>NOT(ISERROR(SEARCH("NeuMtgld",A1)))</formula>
    </cfRule>
  </conditionalFormatting>
  <conditionalFormatting sqref="A2:A3">
    <cfRule type="expression" dxfId="6654" priority="1323">
      <formula>LEFT($B2,5)="NeuNr"</formula>
    </cfRule>
  </conditionalFormatting>
  <conditionalFormatting sqref="A2:A214">
    <cfRule type="expression" dxfId="6653" priority="1322">
      <formula>$AA2&gt;="a*"</formula>
    </cfRule>
  </conditionalFormatting>
  <conditionalFormatting sqref="A2:A38">
    <cfRule type="expression" dxfId="6652" priority="1321">
      <formula>LEFT($B2,5)="NeuNr"</formula>
    </cfRule>
  </conditionalFormatting>
  <conditionalFormatting sqref="A2:A3">
    <cfRule type="expression" dxfId="6651" priority="1320">
      <formula>LEFT($B2,5)="NeuNr"</formula>
    </cfRule>
  </conditionalFormatting>
  <conditionalFormatting sqref="A2:A3">
    <cfRule type="expression" dxfId="6650" priority="1319">
      <formula>LEFT($B2,5)="NeuNr"</formula>
    </cfRule>
  </conditionalFormatting>
  <conditionalFormatting sqref="B2:B3">
    <cfRule type="expression" dxfId="6649" priority="1318">
      <formula>LEFT($B2,5)="NeuNr"</formula>
    </cfRule>
  </conditionalFormatting>
  <conditionalFormatting sqref="B2:B9">
    <cfRule type="expression" dxfId="6648" priority="1317">
      <formula>LEFT($B2,5)="NeuNr"</formula>
    </cfRule>
  </conditionalFormatting>
  <conditionalFormatting sqref="B2:B3">
    <cfRule type="expression" dxfId="6647" priority="1316">
      <formula>LEFT($B2,5)="NeuNr"</formula>
    </cfRule>
  </conditionalFormatting>
  <conditionalFormatting sqref="B2:B3">
    <cfRule type="expression" dxfId="6646" priority="1315">
      <formula>LEFT($B2,5)="NeuNr"</formula>
    </cfRule>
  </conditionalFormatting>
  <conditionalFormatting sqref="A1:A1048576">
    <cfRule type="containsText" dxfId="6645" priority="1308" operator="containsText" text="NeuMtgld">
      <formula>NOT(ISERROR(SEARCH("NeuMtgld",A1)))</formula>
    </cfRule>
  </conditionalFormatting>
  <conditionalFormatting sqref="A2:A3">
    <cfRule type="expression" dxfId="6644" priority="1307">
      <formula>LEFT($B2,5)="NeuNr"</formula>
    </cfRule>
  </conditionalFormatting>
  <conditionalFormatting sqref="A2:A214">
    <cfRule type="expression" dxfId="6643" priority="1306">
      <formula>$AA2&gt;="a*"</formula>
    </cfRule>
  </conditionalFormatting>
  <conditionalFormatting sqref="A2:A38">
    <cfRule type="expression" dxfId="6642" priority="1305">
      <formula>LEFT($B2,5)="NeuNr"</formula>
    </cfRule>
  </conditionalFormatting>
  <conditionalFormatting sqref="A2:A3">
    <cfRule type="expression" dxfId="6641" priority="1304">
      <formula>LEFT($B2,5)="NeuNr"</formula>
    </cfRule>
  </conditionalFormatting>
  <conditionalFormatting sqref="A2:A3">
    <cfRule type="expression" dxfId="6640" priority="1303">
      <formula>LEFT($B2,5)="NeuNr"</formula>
    </cfRule>
  </conditionalFormatting>
  <conditionalFormatting sqref="B2:B3">
    <cfRule type="expression" dxfId="6639" priority="1302">
      <formula>LEFT($B2,5)="NeuNr"</formula>
    </cfRule>
  </conditionalFormatting>
  <conditionalFormatting sqref="B2:B9">
    <cfRule type="expression" dxfId="6638" priority="1301">
      <formula>LEFT($B2,5)="NeuNr"</formula>
    </cfRule>
  </conditionalFormatting>
  <conditionalFormatting sqref="B2:B3">
    <cfRule type="expression" dxfId="6637" priority="1300">
      <formula>LEFT($B2,5)="NeuNr"</formula>
    </cfRule>
  </conditionalFormatting>
  <conditionalFormatting sqref="B2:B3">
    <cfRule type="expression" dxfId="6636" priority="1299">
      <formula>LEFT($B2,5)="NeuNr"</formula>
    </cfRule>
  </conditionalFormatting>
  <conditionalFormatting sqref="A1:A1048576">
    <cfRule type="containsText" dxfId="6635" priority="1292" operator="containsText" text="NeuMtgld">
      <formula>NOT(ISERROR(SEARCH("NeuMtgld",A1)))</formula>
    </cfRule>
  </conditionalFormatting>
  <conditionalFormatting sqref="A2:A3">
    <cfRule type="expression" dxfId="6634" priority="1291">
      <formula>LEFT($B2,5)="NeuNr"</formula>
    </cfRule>
  </conditionalFormatting>
  <conditionalFormatting sqref="A2:A214">
    <cfRule type="expression" dxfId="6633" priority="1290">
      <formula>$AA2&gt;="a*"</formula>
    </cfRule>
  </conditionalFormatting>
  <conditionalFormatting sqref="A2:A38">
    <cfRule type="expression" dxfId="6632" priority="1289">
      <formula>LEFT($B2,5)="NeuNr"</formula>
    </cfRule>
  </conditionalFormatting>
  <conditionalFormatting sqref="A2:A3">
    <cfRule type="expression" dxfId="6631" priority="1288">
      <formula>LEFT($B2,5)="NeuNr"</formula>
    </cfRule>
  </conditionalFormatting>
  <conditionalFormatting sqref="A2:A3">
    <cfRule type="expression" dxfId="6630" priority="1287">
      <formula>LEFT($B2,5)="NeuNr"</formula>
    </cfRule>
  </conditionalFormatting>
  <conditionalFormatting sqref="B2:B3">
    <cfRule type="expression" dxfId="6629" priority="1286">
      <formula>LEFT($B2,5)="NeuNr"</formula>
    </cfRule>
  </conditionalFormatting>
  <conditionalFormatting sqref="B2:B9">
    <cfRule type="expression" dxfId="6628" priority="1285">
      <formula>LEFT($B2,5)="NeuNr"</formula>
    </cfRule>
  </conditionalFormatting>
  <conditionalFormatting sqref="B2:B3">
    <cfRule type="expression" dxfId="6627" priority="1284">
      <formula>LEFT($B2,5)="NeuNr"</formula>
    </cfRule>
  </conditionalFormatting>
  <conditionalFormatting sqref="B2:B3">
    <cfRule type="expression" dxfId="6626" priority="1283">
      <formula>LEFT($B2,5)="NeuNr"</formula>
    </cfRule>
  </conditionalFormatting>
  <conditionalFormatting sqref="A1:A1048576">
    <cfRule type="containsText" dxfId="6625" priority="1276" operator="containsText" text="NeuMtgld">
      <formula>NOT(ISERROR(SEARCH("NeuMtgld",A1)))</formula>
    </cfRule>
  </conditionalFormatting>
  <conditionalFormatting sqref="A2:A3">
    <cfRule type="expression" dxfId="6624" priority="1275">
      <formula>LEFT($B2,5)="NeuNr"</formula>
    </cfRule>
  </conditionalFormatting>
  <conditionalFormatting sqref="A2:A214">
    <cfRule type="expression" dxfId="6623" priority="1274">
      <formula>$AA2&gt;="a*"</formula>
    </cfRule>
  </conditionalFormatting>
  <conditionalFormatting sqref="A2:A38">
    <cfRule type="expression" dxfId="6622" priority="1273">
      <formula>LEFT($B2,5)="NeuNr"</formula>
    </cfRule>
  </conditionalFormatting>
  <conditionalFormatting sqref="A2:A3">
    <cfRule type="expression" dxfId="6621" priority="1272">
      <formula>LEFT($B2,5)="NeuNr"</formula>
    </cfRule>
  </conditionalFormatting>
  <conditionalFormatting sqref="A2:A3">
    <cfRule type="expression" dxfId="6620" priority="1271">
      <formula>LEFT($B2,5)="NeuNr"</formula>
    </cfRule>
  </conditionalFormatting>
  <conditionalFormatting sqref="B2:B3">
    <cfRule type="expression" dxfId="6619" priority="1270">
      <formula>LEFT($B2,5)="NeuNr"</formula>
    </cfRule>
  </conditionalFormatting>
  <conditionalFormatting sqref="B2:B9">
    <cfRule type="expression" dxfId="6618" priority="1269">
      <formula>LEFT($B2,5)="NeuNr"</formula>
    </cfRule>
  </conditionalFormatting>
  <conditionalFormatting sqref="B2:B3">
    <cfRule type="expression" dxfId="6617" priority="1268">
      <formula>LEFT($B2,5)="NeuNr"</formula>
    </cfRule>
  </conditionalFormatting>
  <conditionalFormatting sqref="B2:B3">
    <cfRule type="expression" dxfId="6616" priority="1267">
      <formula>LEFT($B2,5)="NeuNr"</formula>
    </cfRule>
  </conditionalFormatting>
  <conditionalFormatting sqref="A1:A1048576">
    <cfRule type="containsText" dxfId="6615" priority="1260" operator="containsText" text="NeuMtgld">
      <formula>NOT(ISERROR(SEARCH("NeuMtgld",A1)))</formula>
    </cfRule>
  </conditionalFormatting>
  <conditionalFormatting sqref="A2:A37">
    <cfRule type="expression" dxfId="6614" priority="1259">
      <formula>LEFT($B2,5)="NeuNr"</formula>
    </cfRule>
  </conditionalFormatting>
  <conditionalFormatting sqref="A2:A213">
    <cfRule type="expression" dxfId="6613" priority="1258">
      <formula>$AA2&gt;="a*"</formula>
    </cfRule>
  </conditionalFormatting>
  <conditionalFormatting sqref="A2:A3">
    <cfRule type="expression" dxfId="6612" priority="1257">
      <formula>LEFT($B2,5)="NeuNr"</formula>
    </cfRule>
  </conditionalFormatting>
  <conditionalFormatting sqref="A2:A3">
    <cfRule type="expression" dxfId="6611" priority="1256">
      <formula>LEFT($B2,5)="NeuNr"</formula>
    </cfRule>
  </conditionalFormatting>
  <conditionalFormatting sqref="B2:B9">
    <cfRule type="expression" dxfId="6610" priority="1255">
      <formula>LEFT($B2,5)="NeuNr"</formula>
    </cfRule>
  </conditionalFormatting>
  <conditionalFormatting sqref="B2:B3">
    <cfRule type="expression" dxfId="6609" priority="1254">
      <formula>LEFT($B2,5)="NeuNr"</formula>
    </cfRule>
  </conditionalFormatting>
  <conditionalFormatting sqref="B2:B3">
    <cfRule type="expression" dxfId="6608" priority="1253">
      <formula>LEFT($B2,5)="NeuNr"</formula>
    </cfRule>
  </conditionalFormatting>
  <conditionalFormatting sqref="A1:A1048576">
    <cfRule type="containsText" dxfId="6607" priority="1246" operator="containsText" text="NeuMtgld">
      <formula>NOT(ISERROR(SEARCH("NeuMtgld",A1)))</formula>
    </cfRule>
  </conditionalFormatting>
  <conditionalFormatting sqref="A2:A37">
    <cfRule type="expression" dxfId="6606" priority="1245">
      <formula>LEFT($B2,5)="NeuNr"</formula>
    </cfRule>
  </conditionalFormatting>
  <conditionalFormatting sqref="A2:A213">
    <cfRule type="expression" dxfId="6605" priority="1244">
      <formula>$AA2&gt;="a*"</formula>
    </cfRule>
  </conditionalFormatting>
  <conditionalFormatting sqref="A2:A3">
    <cfRule type="expression" dxfId="6604" priority="1243">
      <formula>LEFT($B2,5)="NeuNr"</formula>
    </cfRule>
  </conditionalFormatting>
  <conditionalFormatting sqref="A2:A3">
    <cfRule type="expression" dxfId="6603" priority="1242">
      <formula>LEFT($B2,5)="NeuNr"</formula>
    </cfRule>
  </conditionalFormatting>
  <conditionalFormatting sqref="B2:B9">
    <cfRule type="expression" dxfId="6602" priority="1241">
      <formula>LEFT($B2,5)="NeuNr"</formula>
    </cfRule>
  </conditionalFormatting>
  <conditionalFormatting sqref="B2:B3">
    <cfRule type="expression" dxfId="6601" priority="1240">
      <formula>LEFT($B2,5)="NeuNr"</formula>
    </cfRule>
  </conditionalFormatting>
  <conditionalFormatting sqref="B2:B3">
    <cfRule type="expression" dxfId="6600" priority="1239">
      <formula>LEFT($B2,5)="NeuNr"</formula>
    </cfRule>
  </conditionalFormatting>
  <conditionalFormatting sqref="A1:A1048576">
    <cfRule type="containsText" dxfId="6599" priority="1232" operator="containsText" text="NeuMtgld">
      <formula>NOT(ISERROR(SEARCH("NeuMtgld",A1)))</formula>
    </cfRule>
  </conditionalFormatting>
  <conditionalFormatting sqref="A2:A37">
    <cfRule type="expression" dxfId="6598" priority="1231">
      <formula>LEFT($B2,5)="NeuNr"</formula>
    </cfRule>
  </conditionalFormatting>
  <conditionalFormatting sqref="A2:A213">
    <cfRule type="expression" dxfId="6597" priority="1230">
      <formula>$AA2&gt;="a*"</formula>
    </cfRule>
  </conditionalFormatting>
  <conditionalFormatting sqref="A2:A3">
    <cfRule type="expression" dxfId="6596" priority="1229">
      <formula>LEFT($B2,5)="NeuNr"</formula>
    </cfRule>
  </conditionalFormatting>
  <conditionalFormatting sqref="A2:A3">
    <cfRule type="expression" dxfId="6595" priority="1228">
      <formula>LEFT($B2,5)="NeuNr"</formula>
    </cfRule>
  </conditionalFormatting>
  <conditionalFormatting sqref="B2:B9">
    <cfRule type="expression" dxfId="6594" priority="1227">
      <formula>LEFT($B2,5)="NeuNr"</formula>
    </cfRule>
  </conditionalFormatting>
  <conditionalFormatting sqref="B2:B3">
    <cfRule type="expression" dxfId="6593" priority="1226">
      <formula>LEFT($B2,5)="NeuNr"</formula>
    </cfRule>
  </conditionalFormatting>
  <conditionalFormatting sqref="B2:B3">
    <cfRule type="expression" dxfId="6592" priority="1225">
      <formula>LEFT($B2,5)="NeuNr"</formula>
    </cfRule>
  </conditionalFormatting>
  <conditionalFormatting sqref="A1:A1048576">
    <cfRule type="containsText" dxfId="6591" priority="1218" operator="containsText" text="NeuMtgld">
      <formula>NOT(ISERROR(SEARCH("NeuMtgld",A1)))</formula>
    </cfRule>
  </conditionalFormatting>
  <conditionalFormatting sqref="A2:A37">
    <cfRule type="expression" dxfId="6590" priority="1217">
      <formula>LEFT($B2,5)="NeuNr"</formula>
    </cfRule>
  </conditionalFormatting>
  <conditionalFormatting sqref="A2:A213">
    <cfRule type="expression" dxfId="6589" priority="1216">
      <formula>$AA2&gt;="a*"</formula>
    </cfRule>
  </conditionalFormatting>
  <conditionalFormatting sqref="A2:A3">
    <cfRule type="expression" dxfId="6588" priority="1215">
      <formula>LEFT($B2,5)="NeuNr"</formula>
    </cfRule>
  </conditionalFormatting>
  <conditionalFormatting sqref="A2:A3">
    <cfRule type="expression" dxfId="6587" priority="1214">
      <formula>LEFT($B2,5)="NeuNr"</formula>
    </cfRule>
  </conditionalFormatting>
  <conditionalFormatting sqref="B2:B9">
    <cfRule type="expression" dxfId="6586" priority="1213">
      <formula>LEFT($B2,5)="NeuNr"</formula>
    </cfRule>
  </conditionalFormatting>
  <conditionalFormatting sqref="B2:B3">
    <cfRule type="expression" dxfId="6585" priority="1212">
      <formula>LEFT($B2,5)="NeuNr"</formula>
    </cfRule>
  </conditionalFormatting>
  <conditionalFormatting sqref="B2:B3">
    <cfRule type="expression" dxfId="6584" priority="1211">
      <formula>LEFT($B2,5)="NeuNr"</formula>
    </cfRule>
  </conditionalFormatting>
  <conditionalFormatting sqref="A1:A1048576">
    <cfRule type="containsText" dxfId="6583" priority="1204" operator="containsText" text="NeuMtgld">
      <formula>NOT(ISERROR(SEARCH("NeuMtgld",A1)))</formula>
    </cfRule>
  </conditionalFormatting>
  <conditionalFormatting sqref="A2:A37">
    <cfRule type="expression" dxfId="6582" priority="1203">
      <formula>LEFT($B2,5)="NeuNr"</formula>
    </cfRule>
  </conditionalFormatting>
  <conditionalFormatting sqref="A2:A213">
    <cfRule type="expression" dxfId="6581" priority="1202">
      <formula>$AA2&gt;="a*"</formula>
    </cfRule>
  </conditionalFormatting>
  <conditionalFormatting sqref="A2:A3">
    <cfRule type="expression" dxfId="6580" priority="1201">
      <formula>LEFT($B2,5)="NeuNr"</formula>
    </cfRule>
  </conditionalFormatting>
  <conditionalFormatting sqref="A2:A3">
    <cfRule type="expression" dxfId="6579" priority="1200">
      <formula>LEFT($B2,5)="NeuNr"</formula>
    </cfRule>
  </conditionalFormatting>
  <conditionalFormatting sqref="B2:B9">
    <cfRule type="expression" dxfId="6578" priority="1199">
      <formula>LEFT($B2,5)="NeuNr"</formula>
    </cfRule>
  </conditionalFormatting>
  <conditionalFormatting sqref="B2:B3">
    <cfRule type="expression" dxfId="6577" priority="1198">
      <formula>LEFT($B2,5)="NeuNr"</formula>
    </cfRule>
  </conditionalFormatting>
  <conditionalFormatting sqref="B2:B3">
    <cfRule type="expression" dxfId="6576" priority="1197">
      <formula>LEFT($B2,5)="NeuNr"</formula>
    </cfRule>
  </conditionalFormatting>
  <conditionalFormatting sqref="A1:A1048576">
    <cfRule type="containsText" dxfId="6575" priority="1190" operator="containsText" text="NeuMtgld">
      <formula>NOT(ISERROR(SEARCH("NeuMtgld",A1)))</formula>
    </cfRule>
  </conditionalFormatting>
  <conditionalFormatting sqref="A2:A37">
    <cfRule type="expression" dxfId="6574" priority="1189">
      <formula>LEFT($B2,5)="NeuNr"</formula>
    </cfRule>
  </conditionalFormatting>
  <conditionalFormatting sqref="A2:A213">
    <cfRule type="expression" dxfId="6573" priority="1188">
      <formula>$AA2&gt;="a*"</formula>
    </cfRule>
  </conditionalFormatting>
  <conditionalFormatting sqref="A2:A3">
    <cfRule type="expression" dxfId="6572" priority="1187">
      <formula>LEFT($B2,5)="NeuNr"</formula>
    </cfRule>
  </conditionalFormatting>
  <conditionalFormatting sqref="A2:A3">
    <cfRule type="expression" dxfId="6571" priority="1186">
      <formula>LEFT($B2,5)="NeuNr"</formula>
    </cfRule>
  </conditionalFormatting>
  <conditionalFormatting sqref="B2:B9">
    <cfRule type="expression" dxfId="6570" priority="1185">
      <formula>LEFT($B2,5)="NeuNr"</formula>
    </cfRule>
  </conditionalFormatting>
  <conditionalFormatting sqref="B2:B3">
    <cfRule type="expression" dxfId="6569" priority="1184">
      <formula>LEFT($B2,5)="NeuNr"</formula>
    </cfRule>
  </conditionalFormatting>
  <conditionalFormatting sqref="B2:B3">
    <cfRule type="expression" dxfId="6568" priority="1183">
      <formula>LEFT($B2,5)="NeuNr"</formula>
    </cfRule>
  </conditionalFormatting>
  <conditionalFormatting sqref="A1:A1048576">
    <cfRule type="containsText" dxfId="6567" priority="1176" operator="containsText" text="NeuMtgld">
      <formula>NOT(ISERROR(SEARCH("NeuMtgld",A1)))</formula>
    </cfRule>
  </conditionalFormatting>
  <conditionalFormatting sqref="A2:A37">
    <cfRule type="expression" dxfId="6566" priority="1175">
      <formula>LEFT($B2,5)="NeuNr"</formula>
    </cfRule>
  </conditionalFormatting>
  <conditionalFormatting sqref="A2:A213">
    <cfRule type="expression" dxfId="6565" priority="1174">
      <formula>$AA2&gt;="a*"</formula>
    </cfRule>
  </conditionalFormatting>
  <conditionalFormatting sqref="A2:A3">
    <cfRule type="expression" dxfId="6564" priority="1173">
      <formula>LEFT($B2,5)="NeuNr"</formula>
    </cfRule>
  </conditionalFormatting>
  <conditionalFormatting sqref="A2:A3">
    <cfRule type="expression" dxfId="6563" priority="1172">
      <formula>LEFT($B2,5)="NeuNr"</formula>
    </cfRule>
  </conditionalFormatting>
  <conditionalFormatting sqref="B2:B9">
    <cfRule type="expression" dxfId="6562" priority="1171">
      <formula>LEFT($B2,5)="NeuNr"</formula>
    </cfRule>
  </conditionalFormatting>
  <conditionalFormatting sqref="B2:B3">
    <cfRule type="expression" dxfId="6561" priority="1170">
      <formula>LEFT($B2,5)="NeuNr"</formula>
    </cfRule>
  </conditionalFormatting>
  <conditionalFormatting sqref="B2:B3">
    <cfRule type="expression" dxfId="6560" priority="1169">
      <formula>LEFT($B2,5)="NeuNr"</formula>
    </cfRule>
  </conditionalFormatting>
  <conditionalFormatting sqref="A1:A1048576">
    <cfRule type="containsText" dxfId="6559" priority="1162" operator="containsText" text="NeuMtgld">
      <formula>NOT(ISERROR(SEARCH("NeuMtgld",A1)))</formula>
    </cfRule>
  </conditionalFormatting>
  <conditionalFormatting sqref="A2:A37">
    <cfRule type="expression" dxfId="6558" priority="1161">
      <formula>LEFT($B2,5)="NeuNr"</formula>
    </cfRule>
  </conditionalFormatting>
  <conditionalFormatting sqref="A2:A213">
    <cfRule type="expression" dxfId="6557" priority="1160">
      <formula>$AA2&gt;="a*"</formula>
    </cfRule>
  </conditionalFormatting>
  <conditionalFormatting sqref="A2:A3">
    <cfRule type="expression" dxfId="6556" priority="1159">
      <formula>LEFT($B2,5)="NeuNr"</formula>
    </cfRule>
  </conditionalFormatting>
  <conditionalFormatting sqref="A2:A3">
    <cfRule type="expression" dxfId="6555" priority="1158">
      <formula>LEFT($B2,5)="NeuNr"</formula>
    </cfRule>
  </conditionalFormatting>
  <conditionalFormatting sqref="B2:B9">
    <cfRule type="expression" dxfId="6554" priority="1157">
      <formula>LEFT($B2,5)="NeuNr"</formula>
    </cfRule>
  </conditionalFormatting>
  <conditionalFormatting sqref="B2:B3">
    <cfRule type="expression" dxfId="6553" priority="1156">
      <formula>LEFT($B2,5)="NeuNr"</formula>
    </cfRule>
  </conditionalFormatting>
  <conditionalFormatting sqref="B2:B3">
    <cfRule type="expression" dxfId="6552" priority="1155">
      <formula>LEFT($B2,5)="NeuNr"</formula>
    </cfRule>
  </conditionalFormatting>
  <conditionalFormatting sqref="A1:A1048576">
    <cfRule type="containsText" dxfId="6551" priority="1148" operator="containsText" text="NeuMtgld">
      <formula>NOT(ISERROR(SEARCH("NeuMtgld",A1)))</formula>
    </cfRule>
  </conditionalFormatting>
  <conditionalFormatting sqref="A2:A37">
    <cfRule type="expression" dxfId="6550" priority="1147">
      <formula>LEFT($B2,5)="NeuNr"</formula>
    </cfRule>
  </conditionalFormatting>
  <conditionalFormatting sqref="A2:A213">
    <cfRule type="expression" dxfId="6549" priority="1146">
      <formula>$AA2&gt;="a*"</formula>
    </cfRule>
  </conditionalFormatting>
  <conditionalFormatting sqref="A2:A3">
    <cfRule type="expression" dxfId="6548" priority="1145">
      <formula>LEFT($B2,5)="NeuNr"</formula>
    </cfRule>
  </conditionalFormatting>
  <conditionalFormatting sqref="A2:A3">
    <cfRule type="expression" dxfId="6547" priority="1144">
      <formula>LEFT($B2,5)="NeuNr"</formula>
    </cfRule>
  </conditionalFormatting>
  <conditionalFormatting sqref="B2:B9">
    <cfRule type="expression" dxfId="6546" priority="1143">
      <formula>LEFT($B2,5)="NeuNr"</formula>
    </cfRule>
  </conditionalFormatting>
  <conditionalFormatting sqref="B2:B3">
    <cfRule type="expression" dxfId="6545" priority="1142">
      <formula>LEFT($B2,5)="NeuNr"</formula>
    </cfRule>
  </conditionalFormatting>
  <conditionalFormatting sqref="B2:B3">
    <cfRule type="expression" dxfId="6544" priority="1141">
      <formula>LEFT($B2,5)="NeuNr"</formula>
    </cfRule>
  </conditionalFormatting>
  <conditionalFormatting sqref="A1:A1048576">
    <cfRule type="containsText" dxfId="6543" priority="1134" operator="containsText" text="NeuMtgld">
      <formula>NOT(ISERROR(SEARCH("NeuMtgld",A1)))</formula>
    </cfRule>
  </conditionalFormatting>
  <conditionalFormatting sqref="A2:A37">
    <cfRule type="expression" dxfId="6542" priority="1133">
      <formula>LEFT($B2,5)="NeuNr"</formula>
    </cfRule>
  </conditionalFormatting>
  <conditionalFormatting sqref="A2:A213">
    <cfRule type="expression" dxfId="6541" priority="1132">
      <formula>$AA2&gt;="a*"</formula>
    </cfRule>
  </conditionalFormatting>
  <conditionalFormatting sqref="A2:A3">
    <cfRule type="expression" dxfId="6540" priority="1131">
      <formula>LEFT($B2,5)="NeuNr"</formula>
    </cfRule>
  </conditionalFormatting>
  <conditionalFormatting sqref="A2:A3">
    <cfRule type="expression" dxfId="6539" priority="1130">
      <formula>LEFT($B2,5)="NeuNr"</formula>
    </cfRule>
  </conditionalFormatting>
  <conditionalFormatting sqref="B2:B9">
    <cfRule type="expression" dxfId="6538" priority="1129">
      <formula>LEFT($B2,5)="NeuNr"</formula>
    </cfRule>
  </conditionalFormatting>
  <conditionalFormatting sqref="B2:B3">
    <cfRule type="expression" dxfId="6537" priority="1128">
      <formula>LEFT($B2,5)="NeuNr"</formula>
    </cfRule>
  </conditionalFormatting>
  <conditionalFormatting sqref="B2:B3">
    <cfRule type="expression" dxfId="6536" priority="1127">
      <formula>LEFT($B2,5)="NeuNr"</formula>
    </cfRule>
  </conditionalFormatting>
  <conditionalFormatting sqref="A1:A1048576">
    <cfRule type="containsText" dxfId="6535" priority="1120" operator="containsText" text="NeuMtgld">
      <formula>NOT(ISERROR(SEARCH("NeuMtgld",A1)))</formula>
    </cfRule>
  </conditionalFormatting>
  <conditionalFormatting sqref="A2:A37">
    <cfRule type="expression" dxfId="6534" priority="1119">
      <formula>LEFT($B2,5)="NeuNr"</formula>
    </cfRule>
  </conditionalFormatting>
  <conditionalFormatting sqref="A2:A213">
    <cfRule type="expression" dxfId="6533" priority="1118">
      <formula>$AA2&gt;="a*"</formula>
    </cfRule>
  </conditionalFormatting>
  <conditionalFormatting sqref="A2:A3">
    <cfRule type="expression" dxfId="6532" priority="1117">
      <formula>LEFT($B2,5)="NeuNr"</formula>
    </cfRule>
  </conditionalFormatting>
  <conditionalFormatting sqref="A2:A3">
    <cfRule type="expression" dxfId="6531" priority="1116">
      <formula>LEFT($B2,5)="NeuNr"</formula>
    </cfRule>
  </conditionalFormatting>
  <conditionalFormatting sqref="B2:B9">
    <cfRule type="expression" dxfId="6530" priority="1115">
      <formula>LEFT($B2,5)="NeuNr"</formula>
    </cfRule>
  </conditionalFormatting>
  <conditionalFormatting sqref="B2:B3">
    <cfRule type="expression" dxfId="6529" priority="1114">
      <formula>LEFT($B2,5)="NeuNr"</formula>
    </cfRule>
  </conditionalFormatting>
  <conditionalFormatting sqref="B2:B3">
    <cfRule type="expression" dxfId="6528" priority="1113">
      <formula>LEFT($B2,5)="NeuNr"</formula>
    </cfRule>
  </conditionalFormatting>
  <conditionalFormatting sqref="A1:A1048576">
    <cfRule type="containsText" dxfId="6527" priority="1106" operator="containsText" text="NeuMtgld">
      <formula>NOT(ISERROR(SEARCH("NeuMtgld",A1)))</formula>
    </cfRule>
  </conditionalFormatting>
  <conditionalFormatting sqref="A2:A37">
    <cfRule type="expression" dxfId="6526" priority="1105">
      <formula>LEFT($B2,5)="NeuNr"</formula>
    </cfRule>
  </conditionalFormatting>
  <conditionalFormatting sqref="A2:A213">
    <cfRule type="expression" dxfId="6525" priority="1104">
      <formula>$AA2&gt;="a*"</formula>
    </cfRule>
  </conditionalFormatting>
  <conditionalFormatting sqref="A2:A3">
    <cfRule type="expression" dxfId="6524" priority="1103">
      <formula>LEFT($B2,5)="NeuNr"</formula>
    </cfRule>
  </conditionalFormatting>
  <conditionalFormatting sqref="A2:A3">
    <cfRule type="expression" dxfId="6523" priority="1102">
      <formula>LEFT($B2,5)="NeuNr"</formula>
    </cfRule>
  </conditionalFormatting>
  <conditionalFormatting sqref="B2:B9">
    <cfRule type="expression" dxfId="6522" priority="1101">
      <formula>LEFT($B2,5)="NeuNr"</formula>
    </cfRule>
  </conditionalFormatting>
  <conditionalFormatting sqref="B2:B3">
    <cfRule type="expression" dxfId="6521" priority="1100">
      <formula>LEFT($B2,5)="NeuNr"</formula>
    </cfRule>
  </conditionalFormatting>
  <conditionalFormatting sqref="B2:B3">
    <cfRule type="expression" dxfId="6520" priority="1099">
      <formula>LEFT($B2,5)="NeuNr"</formula>
    </cfRule>
  </conditionalFormatting>
  <conditionalFormatting sqref="A1:A1048576">
    <cfRule type="containsText" dxfId="6519" priority="1092" operator="containsText" text="NeuMtgld">
      <formula>NOT(ISERROR(SEARCH("NeuMtgld",A1)))</formula>
    </cfRule>
  </conditionalFormatting>
  <conditionalFormatting sqref="A2:A37">
    <cfRule type="expression" dxfId="6518" priority="1091">
      <formula>LEFT($B2,5)="NeuNr"</formula>
    </cfRule>
  </conditionalFormatting>
  <conditionalFormatting sqref="A2:A213">
    <cfRule type="expression" dxfId="6517" priority="1090">
      <formula>$AA2&gt;="a*"</formula>
    </cfRule>
  </conditionalFormatting>
  <conditionalFormatting sqref="A2:A3">
    <cfRule type="expression" dxfId="6516" priority="1089">
      <formula>LEFT($B2,5)="NeuNr"</formula>
    </cfRule>
  </conditionalFormatting>
  <conditionalFormatting sqref="A2:A3">
    <cfRule type="expression" dxfId="6515" priority="1088">
      <formula>LEFT($B2,5)="NeuNr"</formula>
    </cfRule>
  </conditionalFormatting>
  <conditionalFormatting sqref="B2:B9">
    <cfRule type="expression" dxfId="6514" priority="1087">
      <formula>LEFT($B2,5)="NeuNr"</formula>
    </cfRule>
  </conditionalFormatting>
  <conditionalFormatting sqref="B2:B3">
    <cfRule type="expression" dxfId="6513" priority="1086">
      <formula>LEFT($B2,5)="NeuNr"</formula>
    </cfRule>
  </conditionalFormatting>
  <conditionalFormatting sqref="B2:B3">
    <cfRule type="expression" dxfId="6512" priority="1085">
      <formula>LEFT($B2,5)="NeuNr"</formula>
    </cfRule>
  </conditionalFormatting>
  <conditionalFormatting sqref="A1:A1048576">
    <cfRule type="containsText" dxfId="6511" priority="1078" operator="containsText" text="NeuMtgld">
      <formula>NOT(ISERROR(SEARCH("NeuMtgld",A1)))</formula>
    </cfRule>
  </conditionalFormatting>
  <conditionalFormatting sqref="A2:A37">
    <cfRule type="expression" dxfId="6510" priority="1077">
      <formula>LEFT($B2,5)="NeuNr"</formula>
    </cfRule>
  </conditionalFormatting>
  <conditionalFormatting sqref="A2:A213">
    <cfRule type="expression" dxfId="6509" priority="1076">
      <formula>$AA2&gt;="a*"</formula>
    </cfRule>
  </conditionalFormatting>
  <conditionalFormatting sqref="A2:A3">
    <cfRule type="expression" dxfId="6508" priority="1075">
      <formula>LEFT($B2,5)="NeuNr"</formula>
    </cfRule>
  </conditionalFormatting>
  <conditionalFormatting sqref="A2:A3">
    <cfRule type="expression" dxfId="6507" priority="1074">
      <formula>LEFT($B2,5)="NeuNr"</formula>
    </cfRule>
  </conditionalFormatting>
  <conditionalFormatting sqref="B2:B9">
    <cfRule type="expression" dxfId="6506" priority="1073">
      <formula>LEFT($B2,5)="NeuNr"</formula>
    </cfRule>
  </conditionalFormatting>
  <conditionalFormatting sqref="B2:B3">
    <cfRule type="expression" dxfId="6505" priority="1072">
      <formula>LEFT($B2,5)="NeuNr"</formula>
    </cfRule>
  </conditionalFormatting>
  <conditionalFormatting sqref="B2:B3">
    <cfRule type="expression" dxfId="6504" priority="1071">
      <formula>LEFT($B2,5)="NeuNr"</formula>
    </cfRule>
  </conditionalFormatting>
  <conditionalFormatting sqref="A1:A1048576">
    <cfRule type="containsText" dxfId="6503" priority="1064" operator="containsText" text="NeuMtgld">
      <formula>NOT(ISERROR(SEARCH("NeuMtgld",A1)))</formula>
    </cfRule>
  </conditionalFormatting>
  <conditionalFormatting sqref="A2:A37">
    <cfRule type="expression" dxfId="6502" priority="1063">
      <formula>LEFT($B2,5)="NeuNr"</formula>
    </cfRule>
  </conditionalFormatting>
  <conditionalFormatting sqref="A2:A213">
    <cfRule type="expression" dxfId="6501" priority="1062">
      <formula>$AA2&gt;="a*"</formula>
    </cfRule>
  </conditionalFormatting>
  <conditionalFormatting sqref="A2:A3">
    <cfRule type="expression" dxfId="6500" priority="1061">
      <formula>LEFT($B2,5)="NeuNr"</formula>
    </cfRule>
  </conditionalFormatting>
  <conditionalFormatting sqref="A2:A3">
    <cfRule type="expression" dxfId="6499" priority="1060">
      <formula>LEFT($B2,5)="NeuNr"</formula>
    </cfRule>
  </conditionalFormatting>
  <conditionalFormatting sqref="B2:B9">
    <cfRule type="expression" dxfId="6498" priority="1059">
      <formula>LEFT($B2,5)="NeuNr"</formula>
    </cfRule>
  </conditionalFormatting>
  <conditionalFormatting sqref="B2:B3">
    <cfRule type="expression" dxfId="6497" priority="1058">
      <formula>LEFT($B2,5)="NeuNr"</formula>
    </cfRule>
  </conditionalFormatting>
  <conditionalFormatting sqref="B2:B3">
    <cfRule type="expression" dxfId="6496" priority="1057">
      <formula>LEFT($B2,5)="NeuNr"</formula>
    </cfRule>
  </conditionalFormatting>
  <conditionalFormatting sqref="A1:A1048576">
    <cfRule type="containsText" dxfId="6495" priority="1050" operator="containsText" text="NeuMtgld">
      <formula>NOT(ISERROR(SEARCH("NeuMtgld",A1)))</formula>
    </cfRule>
  </conditionalFormatting>
  <conditionalFormatting sqref="A2:A37">
    <cfRule type="expression" dxfId="6494" priority="1049">
      <formula>LEFT($B2,5)="NeuNr"</formula>
    </cfRule>
  </conditionalFormatting>
  <conditionalFormatting sqref="A2:A213">
    <cfRule type="expression" dxfId="6493" priority="1048">
      <formula>$AA2&gt;="a*"</formula>
    </cfRule>
  </conditionalFormatting>
  <conditionalFormatting sqref="A2:A3">
    <cfRule type="expression" dxfId="6492" priority="1047">
      <formula>LEFT($B2,5)="NeuNr"</formula>
    </cfRule>
  </conditionalFormatting>
  <conditionalFormatting sqref="A2:A3">
    <cfRule type="expression" dxfId="6491" priority="1046">
      <formula>LEFT($B2,5)="NeuNr"</formula>
    </cfRule>
  </conditionalFormatting>
  <conditionalFormatting sqref="B2:B9">
    <cfRule type="expression" dxfId="6490" priority="1045">
      <formula>LEFT($B2,5)="NeuNr"</formula>
    </cfRule>
  </conditionalFormatting>
  <conditionalFormatting sqref="B2:B3">
    <cfRule type="expression" dxfId="6489" priority="1044">
      <formula>LEFT($B2,5)="NeuNr"</formula>
    </cfRule>
  </conditionalFormatting>
  <conditionalFormatting sqref="B2:B3">
    <cfRule type="expression" dxfId="6488" priority="1043">
      <formula>LEFT($B2,5)="NeuNr"</formula>
    </cfRule>
  </conditionalFormatting>
  <conditionalFormatting sqref="A1:A1048576">
    <cfRule type="containsText" dxfId="6487" priority="1036" operator="containsText" text="NeuMtgld">
      <formula>NOT(ISERROR(SEARCH("NeuMtgld",A1)))</formula>
    </cfRule>
  </conditionalFormatting>
  <conditionalFormatting sqref="A2:A37">
    <cfRule type="expression" dxfId="6486" priority="1035">
      <formula>LEFT($B2,5)="NeuNr"</formula>
    </cfRule>
  </conditionalFormatting>
  <conditionalFormatting sqref="A2:A213">
    <cfRule type="expression" dxfId="6485" priority="1034">
      <formula>$AA2&gt;="a*"</formula>
    </cfRule>
  </conditionalFormatting>
  <conditionalFormatting sqref="A2:A3">
    <cfRule type="expression" dxfId="6484" priority="1033">
      <formula>LEFT($B2,5)="NeuNr"</formula>
    </cfRule>
  </conditionalFormatting>
  <conditionalFormatting sqref="A2:A3">
    <cfRule type="expression" dxfId="6483" priority="1032">
      <formula>LEFT($B2,5)="NeuNr"</formula>
    </cfRule>
  </conditionalFormatting>
  <conditionalFormatting sqref="B2:B9">
    <cfRule type="expression" dxfId="6482" priority="1031">
      <formula>LEFT($B2,5)="NeuNr"</formula>
    </cfRule>
  </conditionalFormatting>
  <conditionalFormatting sqref="B2:B3">
    <cfRule type="expression" dxfId="6481" priority="1030">
      <formula>LEFT($B2,5)="NeuNr"</formula>
    </cfRule>
  </conditionalFormatting>
  <conditionalFormatting sqref="B2:B3">
    <cfRule type="expression" dxfId="6480" priority="1029">
      <formula>LEFT($B2,5)="NeuNr"</formula>
    </cfRule>
  </conditionalFormatting>
  <conditionalFormatting sqref="A1:A1048576">
    <cfRule type="containsText" dxfId="6479" priority="1022" operator="containsText" text="NeuMtgld">
      <formula>NOT(ISERROR(SEARCH("NeuMtgld",A1)))</formula>
    </cfRule>
  </conditionalFormatting>
  <conditionalFormatting sqref="A2:A36">
    <cfRule type="expression" dxfId="6478" priority="1021">
      <formula>LEFT($B2,5)="NeuNr"</formula>
    </cfRule>
  </conditionalFormatting>
  <conditionalFormatting sqref="A2:A212">
    <cfRule type="expression" dxfId="6477" priority="1020">
      <formula>$AA2&gt;="a*"</formula>
    </cfRule>
  </conditionalFormatting>
  <conditionalFormatting sqref="B2:B9">
    <cfRule type="expression" dxfId="6476" priority="1019">
      <formula>LEFT($B2,5)="NeuNr"</formula>
    </cfRule>
  </conditionalFormatting>
  <conditionalFormatting sqref="A1:A1048576">
    <cfRule type="containsText" dxfId="6475" priority="1012" operator="containsText" text="NeuMtgld">
      <formula>NOT(ISERROR(SEARCH("NeuMtgld",A1)))</formula>
    </cfRule>
  </conditionalFormatting>
  <conditionalFormatting sqref="A2:A36">
    <cfRule type="expression" dxfId="6474" priority="1011">
      <formula>LEFT($B2,5)="NeuNr"</formula>
    </cfRule>
  </conditionalFormatting>
  <conditionalFormatting sqref="A2:A212">
    <cfRule type="expression" dxfId="6473" priority="1010">
      <formula>$AA2&gt;="a*"</formula>
    </cfRule>
  </conditionalFormatting>
  <conditionalFormatting sqref="B2:B9">
    <cfRule type="expression" dxfId="6472" priority="1009">
      <formula>LEFT($B2,5)="NeuNr"</formula>
    </cfRule>
  </conditionalFormatting>
  <conditionalFormatting sqref="A1:A1048576">
    <cfRule type="containsText" dxfId="6471" priority="1002" operator="containsText" text="NeuMtgld">
      <formula>NOT(ISERROR(SEARCH("NeuMtgld",A1)))</formula>
    </cfRule>
  </conditionalFormatting>
  <conditionalFormatting sqref="A2:A36">
    <cfRule type="expression" dxfId="6470" priority="1001">
      <formula>LEFT($B2,5)="NeuNr"</formula>
    </cfRule>
  </conditionalFormatting>
  <conditionalFormatting sqref="A2:A212">
    <cfRule type="expression" dxfId="6469" priority="1000">
      <formula>$AA2&gt;="a*"</formula>
    </cfRule>
  </conditionalFormatting>
  <conditionalFormatting sqref="B2:B9">
    <cfRule type="expression" dxfId="6468" priority="999">
      <formula>LEFT($B2,5)="NeuNr"</formula>
    </cfRule>
  </conditionalFormatting>
  <conditionalFormatting sqref="A1:A1048576">
    <cfRule type="containsText" dxfId="6467" priority="992" operator="containsText" text="NeuMtgld">
      <formula>NOT(ISERROR(SEARCH("NeuMtgld",A1)))</formula>
    </cfRule>
  </conditionalFormatting>
  <conditionalFormatting sqref="A2:A36">
    <cfRule type="expression" dxfId="6466" priority="991">
      <formula>LEFT($B2,5)="NeuNr"</formula>
    </cfRule>
  </conditionalFormatting>
  <conditionalFormatting sqref="A2:A212">
    <cfRule type="expression" dxfId="6465" priority="990">
      <formula>$AA2&gt;="a*"</formula>
    </cfRule>
  </conditionalFormatting>
  <conditionalFormatting sqref="B2:B9">
    <cfRule type="expression" dxfId="6464" priority="989">
      <formula>LEFT($B2,5)="NeuNr"</formula>
    </cfRule>
  </conditionalFormatting>
  <conditionalFormatting sqref="A1:A1048576">
    <cfRule type="containsText" dxfId="6463" priority="982" operator="containsText" text="NeuMtgld">
      <formula>NOT(ISERROR(SEARCH("NeuMtgld",A1)))</formula>
    </cfRule>
  </conditionalFormatting>
  <conditionalFormatting sqref="A2:A36">
    <cfRule type="expression" dxfId="6462" priority="981">
      <formula>LEFT($B2,5)="NeuNr"</formula>
    </cfRule>
  </conditionalFormatting>
  <conditionalFormatting sqref="A2:A212">
    <cfRule type="expression" dxfId="6461" priority="980">
      <formula>$AA2&gt;="a*"</formula>
    </cfRule>
  </conditionalFormatting>
  <conditionalFormatting sqref="B2:B9">
    <cfRule type="expression" dxfId="6460" priority="979">
      <formula>LEFT($B2,5)="NeuNr"</formula>
    </cfRule>
  </conditionalFormatting>
  <conditionalFormatting sqref="A1:A1048576">
    <cfRule type="containsText" dxfId="6459" priority="972" operator="containsText" text="NeuMtgld">
      <formula>NOT(ISERROR(SEARCH("NeuMtgld",A1)))</formula>
    </cfRule>
  </conditionalFormatting>
  <conditionalFormatting sqref="A2:A36">
    <cfRule type="expression" dxfId="6458" priority="971">
      <formula>LEFT($B2,5)="NeuNr"</formula>
    </cfRule>
  </conditionalFormatting>
  <conditionalFormatting sqref="A2:A212">
    <cfRule type="expression" dxfId="6457" priority="970">
      <formula>$AA2&gt;="a*"</formula>
    </cfRule>
  </conditionalFormatting>
  <conditionalFormatting sqref="B2:B9">
    <cfRule type="expression" dxfId="6456" priority="969">
      <formula>LEFT($B2,5)="NeuNr"</formula>
    </cfRule>
  </conditionalFormatting>
  <conditionalFormatting sqref="A1:A1048576">
    <cfRule type="containsText" dxfId="6455" priority="962" operator="containsText" text="NeuMtgld">
      <formula>NOT(ISERROR(SEARCH("NeuMtgld",A1)))</formula>
    </cfRule>
  </conditionalFormatting>
  <conditionalFormatting sqref="A2:A36">
    <cfRule type="expression" dxfId="6454" priority="961">
      <formula>LEFT($B2,5)="NeuNr"</formula>
    </cfRule>
  </conditionalFormatting>
  <conditionalFormatting sqref="A2:A212">
    <cfRule type="expression" dxfId="6453" priority="960">
      <formula>$AA2&gt;="a*"</formula>
    </cfRule>
  </conditionalFormatting>
  <conditionalFormatting sqref="B2:B9">
    <cfRule type="expression" dxfId="6452" priority="959">
      <formula>LEFT($B2,5)="NeuNr"</formula>
    </cfRule>
  </conditionalFormatting>
  <conditionalFormatting sqref="A1:A1048576">
    <cfRule type="containsText" dxfId="6451" priority="952" operator="containsText" text="NeuMtgld">
      <formula>NOT(ISERROR(SEARCH("NeuMtgld",A1)))</formula>
    </cfRule>
  </conditionalFormatting>
  <conditionalFormatting sqref="A2:A36">
    <cfRule type="expression" dxfId="6450" priority="951">
      <formula>LEFT($B2,5)="NeuNr"</formula>
    </cfRule>
  </conditionalFormatting>
  <conditionalFormatting sqref="A2:A212">
    <cfRule type="expression" dxfId="6449" priority="950">
      <formula>$AA2&gt;="a*"</formula>
    </cfRule>
  </conditionalFormatting>
  <conditionalFormatting sqref="B2:B9">
    <cfRule type="expression" dxfId="6448" priority="949">
      <formula>LEFT($B2,5)="NeuNr"</formula>
    </cfRule>
  </conditionalFormatting>
  <conditionalFormatting sqref="A1:A1048576">
    <cfRule type="containsText" dxfId="6447" priority="942" operator="containsText" text="NeuMtgld">
      <formula>NOT(ISERROR(SEARCH("NeuMtgld",A1)))</formula>
    </cfRule>
  </conditionalFormatting>
  <conditionalFormatting sqref="A2:A36">
    <cfRule type="expression" dxfId="6446" priority="941">
      <formula>LEFT($B2,5)="NeuNr"</formula>
    </cfRule>
  </conditionalFormatting>
  <conditionalFormatting sqref="A2:A212">
    <cfRule type="expression" dxfId="6445" priority="940">
      <formula>$AA2&gt;="a*"</formula>
    </cfRule>
  </conditionalFormatting>
  <conditionalFormatting sqref="B2:B9">
    <cfRule type="expression" dxfId="6444" priority="939">
      <formula>LEFT($B2,5)="NeuNr"</formula>
    </cfRule>
  </conditionalFormatting>
  <conditionalFormatting sqref="A1:A1048576">
    <cfRule type="containsText" dxfId="6443" priority="932" operator="containsText" text="NeuMtgld">
      <formula>NOT(ISERROR(SEARCH("NeuMtgld",A1)))</formula>
    </cfRule>
  </conditionalFormatting>
  <conditionalFormatting sqref="A2:A36">
    <cfRule type="expression" dxfId="6442" priority="931">
      <formula>LEFT($B2,5)="NeuNr"</formula>
    </cfRule>
  </conditionalFormatting>
  <conditionalFormatting sqref="A2:A212">
    <cfRule type="expression" dxfId="6441" priority="930">
      <formula>$AA2&gt;="a*"</formula>
    </cfRule>
  </conditionalFormatting>
  <conditionalFormatting sqref="B2:B9">
    <cfRule type="expression" dxfId="6440" priority="929">
      <formula>LEFT($B2,5)="NeuNr"</formula>
    </cfRule>
  </conditionalFormatting>
  <conditionalFormatting sqref="A1:A1048576">
    <cfRule type="containsText" dxfId="6439" priority="922" operator="containsText" text="NeuMtgld">
      <formula>NOT(ISERROR(SEARCH("NeuMtgld",A1)))</formula>
    </cfRule>
  </conditionalFormatting>
  <conditionalFormatting sqref="A2:A36">
    <cfRule type="expression" dxfId="6438" priority="921">
      <formula>LEFT($B2,5)="NeuNr"</formula>
    </cfRule>
  </conditionalFormatting>
  <conditionalFormatting sqref="A2:A212">
    <cfRule type="expression" dxfId="6437" priority="920">
      <formula>$AA2&gt;="a*"</formula>
    </cfRule>
  </conditionalFormatting>
  <conditionalFormatting sqref="B2:B9">
    <cfRule type="expression" dxfId="6436" priority="919">
      <formula>LEFT($B2,5)="NeuNr"</formula>
    </cfRule>
  </conditionalFormatting>
  <conditionalFormatting sqref="A1:A1048576">
    <cfRule type="containsText" dxfId="6435" priority="912" operator="containsText" text="NeuMtgld">
      <formula>NOT(ISERROR(SEARCH("NeuMtgld",A1)))</formula>
    </cfRule>
  </conditionalFormatting>
  <conditionalFormatting sqref="A2:A36">
    <cfRule type="expression" dxfId="6434" priority="911">
      <formula>LEFT($B2,5)="NeuNr"</formula>
    </cfRule>
  </conditionalFormatting>
  <conditionalFormatting sqref="A2:A212">
    <cfRule type="expression" dxfId="6433" priority="910">
      <formula>$AA2&gt;="a*"</formula>
    </cfRule>
  </conditionalFormatting>
  <conditionalFormatting sqref="B2:B9">
    <cfRule type="expression" dxfId="6432" priority="909">
      <formula>LEFT($B2,5)="NeuNr"</formula>
    </cfRule>
  </conditionalFormatting>
  <conditionalFormatting sqref="A1:A1048576">
    <cfRule type="containsText" dxfId="6431" priority="902" operator="containsText" text="NeuMtgld">
      <formula>NOT(ISERROR(SEARCH("NeuMtgld",A1)))</formula>
    </cfRule>
  </conditionalFormatting>
  <conditionalFormatting sqref="A2:A36">
    <cfRule type="expression" dxfId="6430" priority="901">
      <formula>LEFT($B2,5)="NeuNr"</formula>
    </cfRule>
  </conditionalFormatting>
  <conditionalFormatting sqref="A2:A212">
    <cfRule type="expression" dxfId="6429" priority="900">
      <formula>$AA2&gt;="a*"</formula>
    </cfRule>
  </conditionalFormatting>
  <conditionalFormatting sqref="B2:B9">
    <cfRule type="expression" dxfId="6428" priority="899">
      <formula>LEFT($B2,5)="NeuNr"</formula>
    </cfRule>
  </conditionalFormatting>
  <conditionalFormatting sqref="A1:A1048576">
    <cfRule type="containsText" dxfId="6427" priority="892" operator="containsText" text="NeuMtgld">
      <formula>NOT(ISERROR(SEARCH("NeuMtgld",A1)))</formula>
    </cfRule>
  </conditionalFormatting>
  <conditionalFormatting sqref="A2:A36">
    <cfRule type="expression" dxfId="6426" priority="891">
      <formula>LEFT($B2,5)="NeuNr"</formula>
    </cfRule>
  </conditionalFormatting>
  <conditionalFormatting sqref="A2:A212">
    <cfRule type="expression" dxfId="6425" priority="890">
      <formula>$AA2&gt;="a*"</formula>
    </cfRule>
  </conditionalFormatting>
  <conditionalFormatting sqref="B2:B9">
    <cfRule type="expression" dxfId="6424" priority="889">
      <formula>LEFT($B2,5)="NeuNr"</formula>
    </cfRule>
  </conditionalFormatting>
  <conditionalFormatting sqref="A1:A1048576">
    <cfRule type="containsText" dxfId="6423" priority="882" operator="containsText" text="NeuMtgld">
      <formula>NOT(ISERROR(SEARCH("NeuMtgld",A1)))</formula>
    </cfRule>
  </conditionalFormatting>
  <conditionalFormatting sqref="A2:A36">
    <cfRule type="expression" dxfId="6422" priority="881">
      <formula>LEFT($B2,5)="NeuNr"</formula>
    </cfRule>
  </conditionalFormatting>
  <conditionalFormatting sqref="A2:A212">
    <cfRule type="expression" dxfId="6421" priority="880">
      <formula>$AA2&gt;="a*"</formula>
    </cfRule>
  </conditionalFormatting>
  <conditionalFormatting sqref="B2:B9">
    <cfRule type="expression" dxfId="6420" priority="879">
      <formula>LEFT($B2,5)="NeuNr"</formula>
    </cfRule>
  </conditionalFormatting>
  <conditionalFormatting sqref="A1:A1048576">
    <cfRule type="containsText" dxfId="6419" priority="872" operator="containsText" text="NeuMtgld">
      <formula>NOT(ISERROR(SEARCH("NeuMtgld",A1)))</formula>
    </cfRule>
  </conditionalFormatting>
  <conditionalFormatting sqref="A2:A36">
    <cfRule type="expression" dxfId="6418" priority="871">
      <formula>LEFT($B2,5)="NeuNr"</formula>
    </cfRule>
  </conditionalFormatting>
  <conditionalFormatting sqref="A2:A212">
    <cfRule type="expression" dxfId="6417" priority="870">
      <formula>$AA2&gt;="a*"</formula>
    </cfRule>
  </conditionalFormatting>
  <conditionalFormatting sqref="B2:B9">
    <cfRule type="expression" dxfId="6416" priority="869">
      <formula>LEFT($B2,5)="NeuNr"</formula>
    </cfRule>
  </conditionalFormatting>
  <conditionalFormatting sqref="A1:A1048576">
    <cfRule type="containsText" dxfId="6415" priority="862" operator="containsText" text="NeuMtgld">
      <formula>NOT(ISERROR(SEARCH("NeuMtgld",A1)))</formula>
    </cfRule>
  </conditionalFormatting>
  <conditionalFormatting sqref="A2:A36">
    <cfRule type="expression" dxfId="6414" priority="861">
      <formula>LEFT($B2,5)="NeuNr"</formula>
    </cfRule>
  </conditionalFormatting>
  <conditionalFormatting sqref="A2:A212">
    <cfRule type="expression" dxfId="6413" priority="860">
      <formula>$AA2&gt;="a*"</formula>
    </cfRule>
  </conditionalFormatting>
  <conditionalFormatting sqref="B2:B9">
    <cfRule type="expression" dxfId="6412" priority="859">
      <formula>LEFT($B2,5)="NeuNr"</formula>
    </cfRule>
  </conditionalFormatting>
  <conditionalFormatting sqref="A1:A1048576">
    <cfRule type="containsText" dxfId="6411" priority="852" operator="containsText" text="NeuMtgld">
      <formula>NOT(ISERROR(SEARCH("NeuMtgld",A1)))</formula>
    </cfRule>
  </conditionalFormatting>
  <conditionalFormatting sqref="A2:A36">
    <cfRule type="expression" dxfId="6410" priority="851">
      <formula>LEFT($B2,5)="NeuNr"</formula>
    </cfRule>
  </conditionalFormatting>
  <conditionalFormatting sqref="A2:A212">
    <cfRule type="expression" dxfId="6409" priority="850">
      <formula>$AA2&gt;="a*"</formula>
    </cfRule>
  </conditionalFormatting>
  <conditionalFormatting sqref="B2:B9">
    <cfRule type="expression" dxfId="6408" priority="849">
      <formula>LEFT($B2,5)="NeuNr"</formula>
    </cfRule>
  </conditionalFormatting>
  <conditionalFormatting sqref="A1:A1048576">
    <cfRule type="containsText" dxfId="6407" priority="842" operator="containsText" text="NeuMtgld">
      <formula>NOT(ISERROR(SEARCH("NeuMtgld",A1)))</formula>
    </cfRule>
  </conditionalFormatting>
  <conditionalFormatting sqref="A2:A36">
    <cfRule type="expression" dxfId="6406" priority="841">
      <formula>LEFT($B2,5)="NeuNr"</formula>
    </cfRule>
  </conditionalFormatting>
  <conditionalFormatting sqref="A2:A212">
    <cfRule type="expression" dxfId="6405" priority="840">
      <formula>$AA2&gt;="a*"</formula>
    </cfRule>
  </conditionalFormatting>
  <conditionalFormatting sqref="B2:B9">
    <cfRule type="expression" dxfId="6404" priority="839">
      <formula>LEFT($B2,5)="NeuNr"</formula>
    </cfRule>
  </conditionalFormatting>
  <conditionalFormatting sqref="A1:A1048576">
    <cfRule type="containsText" dxfId="6403" priority="832" operator="containsText" text="NeuMtgld">
      <formula>NOT(ISERROR(SEARCH("NeuMtgld",A1)))</formula>
    </cfRule>
  </conditionalFormatting>
  <conditionalFormatting sqref="A2:A35">
    <cfRule type="expression" dxfId="6402" priority="831">
      <formula>LEFT($B2,5)="NeuNr"</formula>
    </cfRule>
  </conditionalFormatting>
  <conditionalFormatting sqref="A2:A211">
    <cfRule type="expression" dxfId="6401" priority="830">
      <formula>$AA2&gt;="a*"</formula>
    </cfRule>
  </conditionalFormatting>
  <conditionalFormatting sqref="B2:B9">
    <cfRule type="expression" dxfId="6400" priority="829">
      <formula>LEFT($B2,5)="NeuNr"</formula>
    </cfRule>
  </conditionalFormatting>
  <conditionalFormatting sqref="A1:A1048576">
    <cfRule type="containsText" dxfId="6399" priority="822" operator="containsText" text="NeuMtgld">
      <formula>NOT(ISERROR(SEARCH("NeuMtgld",A1)))</formula>
    </cfRule>
  </conditionalFormatting>
  <conditionalFormatting sqref="A2:A35">
    <cfRule type="expression" dxfId="6398" priority="821">
      <formula>LEFT($B2,5)="NeuNr"</formula>
    </cfRule>
  </conditionalFormatting>
  <conditionalFormatting sqref="A2:A211">
    <cfRule type="expression" dxfId="6397" priority="820">
      <formula>$AA2&gt;="a*"</formula>
    </cfRule>
  </conditionalFormatting>
  <conditionalFormatting sqref="B2:B9">
    <cfRule type="expression" dxfId="6396" priority="819">
      <formula>LEFT($B2,5)="NeuNr"</formula>
    </cfRule>
  </conditionalFormatting>
  <conditionalFormatting sqref="A1:A1048576">
    <cfRule type="containsText" dxfId="6395" priority="812" operator="containsText" text="NeuMtgld">
      <formula>NOT(ISERROR(SEARCH("NeuMtgld",A1)))</formula>
    </cfRule>
  </conditionalFormatting>
  <conditionalFormatting sqref="A2:A16">
    <cfRule type="expression" dxfId="6394" priority="811">
      <formula>LEFT($B2,5)="NeuNr"</formula>
    </cfRule>
  </conditionalFormatting>
  <conditionalFormatting sqref="A2:A16">
    <cfRule type="expression" dxfId="6393" priority="810">
      <formula>$AA2&gt;="a*"</formula>
    </cfRule>
  </conditionalFormatting>
  <conditionalFormatting sqref="A2:A16">
    <cfRule type="containsText" dxfId="6392" priority="809" operator="containsText" text="NeuMtgld">
      <formula>NOT(ISERROR(SEARCH("NeuMtgld",A2)))</formula>
    </cfRule>
  </conditionalFormatting>
  <conditionalFormatting sqref="A2:A13">
    <cfRule type="expression" dxfId="6391" priority="808">
      <formula>$AA2&gt;="a*"</formula>
    </cfRule>
  </conditionalFormatting>
  <conditionalFormatting sqref="B2:B9">
    <cfRule type="expression" dxfId="6390" priority="807">
      <formula>LEFT($B2,5)="NeuNr"</formula>
    </cfRule>
  </conditionalFormatting>
  <conditionalFormatting sqref="A1:A1048576">
    <cfRule type="containsText" dxfId="6389" priority="802" operator="containsText" text="NeuMtgld">
      <formula>NOT(ISERROR(SEARCH("NeuMtgld",A1)))</formula>
    </cfRule>
  </conditionalFormatting>
  <conditionalFormatting sqref="A2:A16">
    <cfRule type="expression" dxfId="6388" priority="801">
      <formula>LEFT($B2,5)="NeuNr"</formula>
    </cfRule>
  </conditionalFormatting>
  <conditionalFormatting sqref="A2:A16">
    <cfRule type="expression" dxfId="6387" priority="800">
      <formula>$AA2&gt;="a*"</formula>
    </cfRule>
  </conditionalFormatting>
  <conditionalFormatting sqref="A2:A16">
    <cfRule type="containsText" dxfId="6386" priority="799" operator="containsText" text="NeuMtgld">
      <formula>NOT(ISERROR(SEARCH("NeuMtgld",A2)))</formula>
    </cfRule>
  </conditionalFormatting>
  <conditionalFormatting sqref="A2:A13">
    <cfRule type="expression" dxfId="6385" priority="798">
      <formula>$AA2&gt;="a*"</formula>
    </cfRule>
  </conditionalFormatting>
  <conditionalFormatting sqref="B2:B9">
    <cfRule type="expression" dxfId="6384" priority="797">
      <formula>LEFT($B2,5)="NeuNr"</formula>
    </cfRule>
  </conditionalFormatting>
  <conditionalFormatting sqref="A1:A1048576">
    <cfRule type="containsText" dxfId="6383" priority="792" operator="containsText" text="NeuMtgld">
      <formula>NOT(ISERROR(SEARCH("NeuMtgld",A1)))</formula>
    </cfRule>
  </conditionalFormatting>
  <conditionalFormatting sqref="A2:A15">
    <cfRule type="expression" dxfId="6382" priority="791">
      <formula>LEFT($B2,5)="NeuNr"</formula>
    </cfRule>
  </conditionalFormatting>
  <conditionalFormatting sqref="A2:A15">
    <cfRule type="expression" dxfId="6381" priority="790">
      <formula>$AA2&gt;="a*"</formula>
    </cfRule>
  </conditionalFormatting>
  <conditionalFormatting sqref="B2:B9">
    <cfRule type="expression" dxfId="6380" priority="789">
      <formula>LEFT($B2,5)="NeuNr"</formula>
    </cfRule>
  </conditionalFormatting>
  <conditionalFormatting sqref="A1:A1048576">
    <cfRule type="containsText" dxfId="6379" priority="784" operator="containsText" text="NeuMtgld">
      <formula>NOT(ISERROR(SEARCH("NeuMtgld",A1)))</formula>
    </cfRule>
  </conditionalFormatting>
  <conditionalFormatting sqref="A2:A15">
    <cfRule type="expression" dxfId="6378" priority="783">
      <formula>LEFT($B2,5)="NeuNr"</formula>
    </cfRule>
  </conditionalFormatting>
  <conditionalFormatting sqref="A2:A15">
    <cfRule type="expression" dxfId="6377" priority="782">
      <formula>$AA2&gt;="a*"</formula>
    </cfRule>
  </conditionalFormatting>
  <conditionalFormatting sqref="B2:B9">
    <cfRule type="expression" dxfId="6376" priority="781">
      <formula>LEFT($B2,5)="NeuNr"</formula>
    </cfRule>
  </conditionalFormatting>
  <conditionalFormatting sqref="A1:A1048576">
    <cfRule type="containsText" dxfId="6375" priority="776" operator="containsText" text="NeuMtgld">
      <formula>NOT(ISERROR(SEARCH("NeuMtgld",A1)))</formula>
    </cfRule>
  </conditionalFormatting>
  <conditionalFormatting sqref="A2:A15">
    <cfRule type="expression" dxfId="6374" priority="775">
      <formula>LEFT($B2,5)="NeuNr"</formula>
    </cfRule>
  </conditionalFormatting>
  <conditionalFormatting sqref="A2:A15">
    <cfRule type="expression" dxfId="6373" priority="774">
      <formula>$AA2&gt;="a*"</formula>
    </cfRule>
  </conditionalFormatting>
  <conditionalFormatting sqref="B2:B9">
    <cfRule type="expression" dxfId="6372" priority="773">
      <formula>LEFT($B2,5)="NeuNr"</formula>
    </cfRule>
  </conditionalFormatting>
  <conditionalFormatting sqref="A1:A1048576">
    <cfRule type="containsText" dxfId="6371" priority="768" operator="containsText" text="NeuMtgld">
      <formula>NOT(ISERROR(SEARCH("NeuMtgld",A1)))</formula>
    </cfRule>
  </conditionalFormatting>
  <conditionalFormatting sqref="A2:A15">
    <cfRule type="expression" dxfId="6370" priority="767">
      <formula>LEFT($B2,5)="NeuNr"</formula>
    </cfRule>
  </conditionalFormatting>
  <conditionalFormatting sqref="A2:A15">
    <cfRule type="expression" dxfId="6369" priority="766">
      <formula>$AA2&gt;="a*"</formula>
    </cfRule>
  </conditionalFormatting>
  <conditionalFormatting sqref="B2:B9">
    <cfRule type="expression" dxfId="6368" priority="765">
      <formula>LEFT($B2,5)="NeuNr"</formula>
    </cfRule>
  </conditionalFormatting>
  <conditionalFormatting sqref="A1:A1048576">
    <cfRule type="containsText" dxfId="6367" priority="760" operator="containsText" text="NeuMtgld">
      <formula>NOT(ISERROR(SEARCH("NeuMtgld",A1)))</formula>
    </cfRule>
  </conditionalFormatting>
  <conditionalFormatting sqref="A2:A15">
    <cfRule type="expression" dxfId="6366" priority="759">
      <formula>LEFT($B2,5)="NeuNr"</formula>
    </cfRule>
  </conditionalFormatting>
  <conditionalFormatting sqref="A2:A15">
    <cfRule type="expression" dxfId="6365" priority="758">
      <formula>$AA2&gt;="a*"</formula>
    </cfRule>
  </conditionalFormatting>
  <conditionalFormatting sqref="B2:B9">
    <cfRule type="expression" dxfId="6364" priority="757">
      <formula>LEFT($B2,5)="NeuNr"</formula>
    </cfRule>
  </conditionalFormatting>
  <conditionalFormatting sqref="A1:A1048576">
    <cfRule type="containsText" dxfId="6363" priority="752" operator="containsText" text="NeuMtgld">
      <formula>NOT(ISERROR(SEARCH("NeuMtgld",A1)))</formula>
    </cfRule>
  </conditionalFormatting>
  <conditionalFormatting sqref="A2:A14">
    <cfRule type="expression" dxfId="6362" priority="751">
      <formula>LEFT($B2,5)="NeuNr"</formula>
    </cfRule>
  </conditionalFormatting>
  <conditionalFormatting sqref="A2:A14">
    <cfRule type="expression" dxfId="6361" priority="750">
      <formula>$AA2&gt;="a*"</formula>
    </cfRule>
  </conditionalFormatting>
  <conditionalFormatting sqref="B2:B9">
    <cfRule type="expression" dxfId="6360" priority="749">
      <formula>LEFT($B2,5)="NeuNr"</formula>
    </cfRule>
  </conditionalFormatting>
  <conditionalFormatting sqref="A1:A1048576">
    <cfRule type="containsText" dxfId="6359" priority="744" operator="containsText" text="NeuMtgld">
      <formula>NOT(ISERROR(SEARCH("NeuMtgld",A1)))</formula>
    </cfRule>
  </conditionalFormatting>
  <conditionalFormatting sqref="A2:A13">
    <cfRule type="expression" dxfId="6358" priority="743">
      <formula>LEFT($B2,5)="NeuNr"</formula>
    </cfRule>
  </conditionalFormatting>
  <conditionalFormatting sqref="A2:A13">
    <cfRule type="expression" dxfId="6357" priority="742">
      <formula>$AA2&gt;="a*"</formula>
    </cfRule>
  </conditionalFormatting>
  <conditionalFormatting sqref="B2:B9">
    <cfRule type="expression" dxfId="6356" priority="741">
      <formula>LEFT($B2,5)="NeuNr"</formula>
    </cfRule>
  </conditionalFormatting>
  <conditionalFormatting sqref="A1:A1048576">
    <cfRule type="containsText" dxfId="6355" priority="736" operator="containsText" text="NeuMtgld">
      <formula>NOT(ISERROR(SEARCH("NeuMtgld",A1)))</formula>
    </cfRule>
  </conditionalFormatting>
  <conditionalFormatting sqref="A2:A13">
    <cfRule type="expression" dxfId="6354" priority="735">
      <formula>LEFT($B2,5)="NeuNr"</formula>
    </cfRule>
  </conditionalFormatting>
  <conditionalFormatting sqref="A2:A13">
    <cfRule type="expression" dxfId="6353" priority="734">
      <formula>$AA2&gt;="a*"</formula>
    </cfRule>
  </conditionalFormatting>
  <conditionalFormatting sqref="B2:B9">
    <cfRule type="expression" dxfId="6352" priority="733">
      <formula>LEFT($B2,5)="NeuNr"</formula>
    </cfRule>
  </conditionalFormatting>
  <conditionalFormatting sqref="A1:A1048576">
    <cfRule type="containsText" dxfId="6351" priority="728" operator="containsText" text="NeuMtgld">
      <formula>NOT(ISERROR(SEARCH("NeuMtgld",A1)))</formula>
    </cfRule>
  </conditionalFormatting>
  <conditionalFormatting sqref="A2:A13">
    <cfRule type="expression" dxfId="6350" priority="727">
      <formula>LEFT($B2,5)="NeuNr"</formula>
    </cfRule>
  </conditionalFormatting>
  <conditionalFormatting sqref="A2:A13">
    <cfRule type="expression" dxfId="6349" priority="726">
      <formula>$AA2&gt;="a*"</formula>
    </cfRule>
  </conditionalFormatting>
  <conditionalFormatting sqref="B2:B9">
    <cfRule type="expression" dxfId="6348" priority="725">
      <formula>LEFT($B2,5)="NeuNr"</formula>
    </cfRule>
  </conditionalFormatting>
  <conditionalFormatting sqref="A1:A1048576">
    <cfRule type="containsText" dxfId="6347" priority="720" operator="containsText" text="NeuMtgld">
      <formula>NOT(ISERROR(SEARCH("NeuMtgld",A1)))</formula>
    </cfRule>
  </conditionalFormatting>
  <conditionalFormatting sqref="A2:A13">
    <cfRule type="expression" dxfId="6346" priority="719">
      <formula>LEFT($B2,5)="NeuNr"</formula>
    </cfRule>
  </conditionalFormatting>
  <conditionalFormatting sqref="A2:A13">
    <cfRule type="expression" dxfId="6345" priority="718">
      <formula>$AA2&gt;="a*"</formula>
    </cfRule>
  </conditionalFormatting>
  <conditionalFormatting sqref="B2:B9">
    <cfRule type="expression" dxfId="6344" priority="717">
      <formula>LEFT($B2,5)="NeuNr"</formula>
    </cfRule>
  </conditionalFormatting>
  <conditionalFormatting sqref="A1:A1048576">
    <cfRule type="containsText" dxfId="6343" priority="712" operator="containsText" text="NeuMtgld">
      <formula>NOT(ISERROR(SEARCH("NeuMtgld",A1)))</formula>
    </cfRule>
  </conditionalFormatting>
  <conditionalFormatting sqref="A2:A13">
    <cfRule type="expression" dxfId="6342" priority="711">
      <formula>LEFT($B2,5)="NeuNr"</formula>
    </cfRule>
  </conditionalFormatting>
  <conditionalFormatting sqref="A2:A13">
    <cfRule type="expression" dxfId="6341" priority="710">
      <formula>$AA2&gt;="a*"</formula>
    </cfRule>
  </conditionalFormatting>
  <conditionalFormatting sqref="B2:B9">
    <cfRule type="expression" dxfId="6340" priority="709">
      <formula>LEFT($B2,5)="NeuNr"</formula>
    </cfRule>
  </conditionalFormatting>
  <conditionalFormatting sqref="A1:A1048576">
    <cfRule type="containsText" dxfId="6339" priority="704" operator="containsText" text="NeuMtgld">
      <formula>NOT(ISERROR(SEARCH("NeuMtgld",A1)))</formula>
    </cfRule>
  </conditionalFormatting>
  <conditionalFormatting sqref="A2:A13">
    <cfRule type="expression" dxfId="6338" priority="703">
      <formula>LEFT($B2,5)="NeuNr"</formula>
    </cfRule>
  </conditionalFormatting>
  <conditionalFormatting sqref="A2:A13">
    <cfRule type="expression" dxfId="6337" priority="702">
      <formula>$AA2&gt;="a*"</formula>
    </cfRule>
  </conditionalFormatting>
  <conditionalFormatting sqref="B2:B9">
    <cfRule type="expression" dxfId="6336" priority="701">
      <formula>LEFT($B2,5)="NeuNr"</formula>
    </cfRule>
  </conditionalFormatting>
  <conditionalFormatting sqref="A1:A1048576">
    <cfRule type="containsText" dxfId="6335" priority="696" operator="containsText" text="NeuMtgld">
      <formula>NOT(ISERROR(SEARCH("NeuMtgld",A1)))</formula>
    </cfRule>
  </conditionalFormatting>
  <conditionalFormatting sqref="A2:A13">
    <cfRule type="expression" dxfId="6334" priority="695">
      <formula>LEFT($B2,5)="NeuNr"</formula>
    </cfRule>
  </conditionalFormatting>
  <conditionalFormatting sqref="A2:A13">
    <cfRule type="expression" dxfId="6333" priority="694">
      <formula>$AA2&gt;="a*"</formula>
    </cfRule>
  </conditionalFormatting>
  <conditionalFormatting sqref="B2:B9">
    <cfRule type="expression" dxfId="6332" priority="693">
      <formula>LEFT($B2,5)="NeuNr"</formula>
    </cfRule>
  </conditionalFormatting>
  <conditionalFormatting sqref="A1:A1048576">
    <cfRule type="containsText" dxfId="6331" priority="688" operator="containsText" text="NeuMtgld">
      <formula>NOT(ISERROR(SEARCH("NeuMtgld",A1)))</formula>
    </cfRule>
  </conditionalFormatting>
  <conditionalFormatting sqref="A2:A13">
    <cfRule type="expression" dxfId="6330" priority="687">
      <formula>LEFT($B2,5)="NeuNr"</formula>
    </cfRule>
  </conditionalFormatting>
  <conditionalFormatting sqref="A2:A13">
    <cfRule type="expression" dxfId="6329" priority="686">
      <formula>$AA2&gt;="a*"</formula>
    </cfRule>
  </conditionalFormatting>
  <conditionalFormatting sqref="B2:B9">
    <cfRule type="expression" dxfId="6328" priority="685">
      <formula>LEFT($B2,5)="NeuNr"</formula>
    </cfRule>
  </conditionalFormatting>
  <conditionalFormatting sqref="A1:A1048576">
    <cfRule type="containsText" dxfId="6327" priority="680" operator="containsText" text="NeuMtgld">
      <formula>NOT(ISERROR(SEARCH("NeuMtgld",A1)))</formula>
    </cfRule>
  </conditionalFormatting>
  <conditionalFormatting sqref="A2:A13">
    <cfRule type="expression" dxfId="6326" priority="679">
      <formula>LEFT($B2,5)="NeuNr"</formula>
    </cfRule>
  </conditionalFormatting>
  <conditionalFormatting sqref="A2:A13">
    <cfRule type="expression" dxfId="6325" priority="678">
      <formula>$AA2&gt;="a*"</formula>
    </cfRule>
  </conditionalFormatting>
  <conditionalFormatting sqref="B2:B9">
    <cfRule type="expression" dxfId="6324" priority="677">
      <formula>LEFT($B2,5)="NeuNr"</formula>
    </cfRule>
  </conditionalFormatting>
  <conditionalFormatting sqref="A1:A1048576">
    <cfRule type="containsText" dxfId="6323" priority="672" operator="containsText" text="NeuMtgld">
      <formula>NOT(ISERROR(SEARCH("NeuMtgld",A1)))</formula>
    </cfRule>
  </conditionalFormatting>
  <conditionalFormatting sqref="A2:A13">
    <cfRule type="expression" dxfId="6322" priority="671">
      <formula>LEFT($B2,5)="NeuNr"</formula>
    </cfRule>
  </conditionalFormatting>
  <conditionalFormatting sqref="A2:A13">
    <cfRule type="expression" dxfId="6321" priority="670">
      <formula>$AA2&gt;="a*"</formula>
    </cfRule>
  </conditionalFormatting>
  <conditionalFormatting sqref="B2:B9">
    <cfRule type="expression" dxfId="6320" priority="669">
      <formula>LEFT($B2,5)="NeuNr"</formula>
    </cfRule>
  </conditionalFormatting>
  <conditionalFormatting sqref="A1:A1048576">
    <cfRule type="containsText" dxfId="6319" priority="664" operator="containsText" text="NeuMtgld">
      <formula>NOT(ISERROR(SEARCH("NeuMtgld",A1)))</formula>
    </cfRule>
  </conditionalFormatting>
  <conditionalFormatting sqref="A2:A13">
    <cfRule type="expression" dxfId="6318" priority="663">
      <formula>LEFT($B2,5)="NeuNr"</formula>
    </cfRule>
  </conditionalFormatting>
  <conditionalFormatting sqref="A2:A13">
    <cfRule type="expression" dxfId="6317" priority="662">
      <formula>$AA2&gt;="a*"</formula>
    </cfRule>
  </conditionalFormatting>
  <conditionalFormatting sqref="B2:B9">
    <cfRule type="expression" dxfId="6316" priority="661">
      <formula>LEFT($B2,5)="NeuNr"</formula>
    </cfRule>
  </conditionalFormatting>
  <conditionalFormatting sqref="A1:A1048576">
    <cfRule type="containsText" dxfId="6315" priority="656" operator="containsText" text="NeuMtgld">
      <formula>NOT(ISERROR(SEARCH("NeuMtgld",A1)))</formula>
    </cfRule>
  </conditionalFormatting>
  <conditionalFormatting sqref="A2:A13">
    <cfRule type="expression" dxfId="6314" priority="655">
      <formula>LEFT($B2,5)="NeuNr"</formula>
    </cfRule>
  </conditionalFormatting>
  <conditionalFormatting sqref="A2:A13">
    <cfRule type="expression" dxfId="6313" priority="654">
      <formula>$AA2&gt;="a*"</formula>
    </cfRule>
  </conditionalFormatting>
  <conditionalFormatting sqref="B2:B9">
    <cfRule type="expression" dxfId="6312" priority="653">
      <formula>LEFT($B2,5)="NeuNr"</formula>
    </cfRule>
  </conditionalFormatting>
  <conditionalFormatting sqref="A1:A1048576">
    <cfRule type="containsText" dxfId="6311" priority="648" operator="containsText" text="NeuMtgld">
      <formula>NOT(ISERROR(SEARCH("NeuMtgld",A1)))</formula>
    </cfRule>
  </conditionalFormatting>
  <conditionalFormatting sqref="A2:A13">
    <cfRule type="expression" dxfId="6310" priority="647">
      <formula>LEFT($B2,5)="NeuNr"</formula>
    </cfRule>
  </conditionalFormatting>
  <conditionalFormatting sqref="A2:A13">
    <cfRule type="expression" dxfId="6309" priority="646">
      <formula>$AA2&gt;="a*"</formula>
    </cfRule>
  </conditionalFormatting>
  <conditionalFormatting sqref="B2:B9">
    <cfRule type="expression" dxfId="6308" priority="645">
      <formula>LEFT($B2,5)="NeuNr"</formula>
    </cfRule>
  </conditionalFormatting>
  <conditionalFormatting sqref="A1:A1048576">
    <cfRule type="containsText" dxfId="6307" priority="640" operator="containsText" text="NeuMtgld">
      <formula>NOT(ISERROR(SEARCH("NeuMtgld",A1)))</formula>
    </cfRule>
  </conditionalFormatting>
  <conditionalFormatting sqref="A2:A13">
    <cfRule type="expression" dxfId="6306" priority="639">
      <formula>LEFT($B2,5)="NeuNr"</formula>
    </cfRule>
  </conditionalFormatting>
  <conditionalFormatting sqref="A2:A13">
    <cfRule type="expression" dxfId="6305" priority="638">
      <formula>$AA2&gt;="a*"</formula>
    </cfRule>
  </conditionalFormatting>
  <conditionalFormatting sqref="B2:B9">
    <cfRule type="expression" dxfId="6304" priority="637">
      <formula>LEFT($B2,5)="NeuNr"</formula>
    </cfRule>
  </conditionalFormatting>
  <conditionalFormatting sqref="A1:A1048576">
    <cfRule type="containsText" dxfId="6303" priority="632" operator="containsText" text="NeuMtgld">
      <formula>NOT(ISERROR(SEARCH("NeuMtgld",A1)))</formula>
    </cfRule>
  </conditionalFormatting>
  <conditionalFormatting sqref="A2:A13">
    <cfRule type="expression" dxfId="6302" priority="631">
      <formula>LEFT($B2,5)="NeuNr"</formula>
    </cfRule>
  </conditionalFormatting>
  <conditionalFormatting sqref="A2:A13">
    <cfRule type="expression" dxfId="6301" priority="630">
      <formula>$AA2&gt;="a*"</formula>
    </cfRule>
  </conditionalFormatting>
  <conditionalFormatting sqref="B2:B9">
    <cfRule type="expression" dxfId="6300" priority="629">
      <formula>LEFT($B2,5)="NeuNr"</formula>
    </cfRule>
  </conditionalFormatting>
  <conditionalFormatting sqref="A1:A1048576">
    <cfRule type="containsText" dxfId="6299" priority="624" operator="containsText" text="NeuMtgld">
      <formula>NOT(ISERROR(SEARCH("NeuMtgld",A1)))</formula>
    </cfRule>
  </conditionalFormatting>
  <conditionalFormatting sqref="A2:A13">
    <cfRule type="expression" dxfId="6298" priority="623">
      <formula>LEFT($B2,5)="NeuNr"</formula>
    </cfRule>
  </conditionalFormatting>
  <conditionalFormatting sqref="A2:A13">
    <cfRule type="expression" dxfId="6297" priority="622">
      <formula>$AA2&gt;="a*"</formula>
    </cfRule>
  </conditionalFormatting>
  <conditionalFormatting sqref="B2:B9">
    <cfRule type="expression" dxfId="6296" priority="621">
      <formula>LEFT($B2,5)="NeuNr"</formula>
    </cfRule>
  </conditionalFormatting>
  <conditionalFormatting sqref="A1:A1048576">
    <cfRule type="containsText" dxfId="6295" priority="616" operator="containsText" text="NeuMtgld">
      <formula>NOT(ISERROR(SEARCH("NeuMtgld",A1)))</formula>
    </cfRule>
  </conditionalFormatting>
  <conditionalFormatting sqref="A2:A13">
    <cfRule type="expression" dxfId="6294" priority="615">
      <formula>LEFT($B2,5)="NeuNr"</formula>
    </cfRule>
  </conditionalFormatting>
  <conditionalFormatting sqref="A2:A13">
    <cfRule type="expression" dxfId="6293" priority="614">
      <formula>$AA2&gt;="a*"</formula>
    </cfRule>
  </conditionalFormatting>
  <conditionalFormatting sqref="B2:B9">
    <cfRule type="expression" dxfId="6292" priority="613">
      <formula>LEFT($B2,5)="NeuNr"</formula>
    </cfRule>
  </conditionalFormatting>
  <conditionalFormatting sqref="A1:A1048576">
    <cfRule type="containsText" dxfId="6291" priority="608" operator="containsText" text="NeuMtgld">
      <formula>NOT(ISERROR(SEARCH("NeuMtgld",A1)))</formula>
    </cfRule>
  </conditionalFormatting>
  <conditionalFormatting sqref="A2:A13">
    <cfRule type="expression" dxfId="6290" priority="607">
      <formula>LEFT($B2,5)="NeuNr"</formula>
    </cfRule>
  </conditionalFormatting>
  <conditionalFormatting sqref="A2:A13">
    <cfRule type="expression" dxfId="6289" priority="606">
      <formula>$AA2&gt;="a*"</formula>
    </cfRule>
  </conditionalFormatting>
  <conditionalFormatting sqref="B2:B9">
    <cfRule type="expression" dxfId="6288" priority="605">
      <formula>LEFT($B2,5)="NeuNr"</formula>
    </cfRule>
  </conditionalFormatting>
  <conditionalFormatting sqref="A1:A1048576">
    <cfRule type="containsText" dxfId="6287" priority="600" operator="containsText" text="NeuMtgld">
      <formula>NOT(ISERROR(SEARCH("NeuMtgld",A1)))</formula>
    </cfRule>
  </conditionalFormatting>
  <conditionalFormatting sqref="A2:A13">
    <cfRule type="expression" dxfId="6286" priority="599">
      <formula>LEFT($B2,5)="NeuNr"</formula>
    </cfRule>
  </conditionalFormatting>
  <conditionalFormatting sqref="A2:A13">
    <cfRule type="expression" dxfId="6285" priority="598">
      <formula>$AA2&gt;="a*"</formula>
    </cfRule>
  </conditionalFormatting>
  <conditionalFormatting sqref="B2:B9">
    <cfRule type="expression" dxfId="6284" priority="597">
      <formula>LEFT($B2,5)="NeuNr"</formula>
    </cfRule>
  </conditionalFormatting>
  <conditionalFormatting sqref="A1:A1048576">
    <cfRule type="containsText" dxfId="6283" priority="592" operator="containsText" text="NeuMtgld">
      <formula>NOT(ISERROR(SEARCH("NeuMtgld",A1)))</formula>
    </cfRule>
  </conditionalFormatting>
  <conditionalFormatting sqref="A2:A13">
    <cfRule type="expression" dxfId="6282" priority="591">
      <formula>LEFT($B2,5)="NeuNr"</formula>
    </cfRule>
  </conditionalFormatting>
  <conditionalFormatting sqref="A2:A13">
    <cfRule type="expression" dxfId="6281" priority="590">
      <formula>$AA2&gt;="a*"</formula>
    </cfRule>
  </conditionalFormatting>
  <conditionalFormatting sqref="B2:B9">
    <cfRule type="expression" dxfId="6280" priority="589">
      <formula>LEFT($B2,5)="NeuNr"</formula>
    </cfRule>
  </conditionalFormatting>
  <conditionalFormatting sqref="A1:A1048576">
    <cfRule type="containsText" dxfId="6279" priority="584" operator="containsText" text="NeuMtgld">
      <formula>NOT(ISERROR(SEARCH("NeuMtgld",A1)))</formula>
    </cfRule>
  </conditionalFormatting>
  <conditionalFormatting sqref="A2:A13">
    <cfRule type="expression" dxfId="6278" priority="583">
      <formula>LEFT($B2,5)="NeuNr"</formula>
    </cfRule>
  </conditionalFormatting>
  <conditionalFormatting sqref="A2:A13">
    <cfRule type="expression" dxfId="6277" priority="582">
      <formula>$AA2&gt;="a*"</formula>
    </cfRule>
  </conditionalFormatting>
  <conditionalFormatting sqref="B2:B9">
    <cfRule type="expression" dxfId="6276" priority="581">
      <formula>LEFT($B2,5)="NeuNr"</formula>
    </cfRule>
  </conditionalFormatting>
  <conditionalFormatting sqref="A1:A1048576">
    <cfRule type="containsText" dxfId="6275" priority="576" operator="containsText" text="NeuMtgld">
      <formula>NOT(ISERROR(SEARCH("NeuMtgld",A1)))</formula>
    </cfRule>
  </conditionalFormatting>
  <conditionalFormatting sqref="A2:A13">
    <cfRule type="expression" dxfId="6274" priority="575">
      <formula>LEFT($B2,5)="NeuNr"</formula>
    </cfRule>
  </conditionalFormatting>
  <conditionalFormatting sqref="A2:A13">
    <cfRule type="expression" dxfId="6273" priority="574">
      <formula>$AA2&gt;="a*"</formula>
    </cfRule>
  </conditionalFormatting>
  <conditionalFormatting sqref="B2:B9">
    <cfRule type="expression" dxfId="6272" priority="573">
      <formula>LEFT($B2,5)="NeuNr"</formula>
    </cfRule>
  </conditionalFormatting>
  <conditionalFormatting sqref="A1:A1048576">
    <cfRule type="containsText" dxfId="6271" priority="568" operator="containsText" text="NeuMtgld">
      <formula>NOT(ISERROR(SEARCH("NeuMtgld",A1)))</formula>
    </cfRule>
  </conditionalFormatting>
  <conditionalFormatting sqref="A2:A13">
    <cfRule type="expression" dxfId="6270" priority="567">
      <formula>LEFT($B2,5)="NeuNr"</formula>
    </cfRule>
  </conditionalFormatting>
  <conditionalFormatting sqref="A2:A13">
    <cfRule type="expression" dxfId="6269" priority="566">
      <formula>$AA2&gt;="a*"</formula>
    </cfRule>
  </conditionalFormatting>
  <conditionalFormatting sqref="B2:B9">
    <cfRule type="expression" dxfId="6268" priority="565">
      <formula>LEFT($B2,5)="NeuNr"</formula>
    </cfRule>
  </conditionalFormatting>
  <conditionalFormatting sqref="A1:A1048576">
    <cfRule type="containsText" dxfId="6267" priority="560" operator="containsText" text="NeuMtgld">
      <formula>NOT(ISERROR(SEARCH("NeuMtgld",A1)))</formula>
    </cfRule>
  </conditionalFormatting>
  <conditionalFormatting sqref="A2:A13">
    <cfRule type="expression" dxfId="6266" priority="559">
      <formula>LEFT($B2,5)="NeuNr"</formula>
    </cfRule>
  </conditionalFormatting>
  <conditionalFormatting sqref="A2:A13">
    <cfRule type="expression" dxfId="6265" priority="558">
      <formula>$AA2&gt;="a*"</formula>
    </cfRule>
  </conditionalFormatting>
  <conditionalFormatting sqref="B2:B9">
    <cfRule type="expression" dxfId="6264" priority="557">
      <formula>LEFT($B2,5)="NeuNr"</formula>
    </cfRule>
  </conditionalFormatting>
  <conditionalFormatting sqref="A1:A1048576">
    <cfRule type="containsText" dxfId="6263" priority="552" operator="containsText" text="NeuMtgld">
      <formula>NOT(ISERROR(SEARCH("NeuMtgld",A1)))</formula>
    </cfRule>
  </conditionalFormatting>
  <conditionalFormatting sqref="A2:A13">
    <cfRule type="expression" dxfId="6262" priority="551">
      <formula>LEFT($B2,5)="NeuNr"</formula>
    </cfRule>
  </conditionalFormatting>
  <conditionalFormatting sqref="A2:A13">
    <cfRule type="expression" dxfId="6261" priority="550">
      <formula>$AA2&gt;="a*"</formula>
    </cfRule>
  </conditionalFormatting>
  <conditionalFormatting sqref="B2:B9">
    <cfRule type="expression" dxfId="6260" priority="549">
      <formula>LEFT($B2,5)="NeuNr"</formula>
    </cfRule>
  </conditionalFormatting>
  <conditionalFormatting sqref="A1:A1048576">
    <cfRule type="containsText" dxfId="6259" priority="544" operator="containsText" text="NeuMtgld">
      <formula>NOT(ISERROR(SEARCH("NeuMtgld",A1)))</formula>
    </cfRule>
  </conditionalFormatting>
  <conditionalFormatting sqref="A2:A13">
    <cfRule type="expression" dxfId="6258" priority="543">
      <formula>LEFT($B2,5)="NeuNr"</formula>
    </cfRule>
  </conditionalFormatting>
  <conditionalFormatting sqref="A2:A13">
    <cfRule type="expression" dxfId="6257" priority="542">
      <formula>$AA2&gt;="a*"</formula>
    </cfRule>
  </conditionalFormatting>
  <conditionalFormatting sqref="B2:B9">
    <cfRule type="expression" dxfId="6256" priority="541">
      <formula>LEFT($B2,5)="NeuNr"</formula>
    </cfRule>
  </conditionalFormatting>
  <conditionalFormatting sqref="A1:A1048576">
    <cfRule type="containsText" dxfId="6255" priority="536" operator="containsText" text="NeuMtgld">
      <formula>NOT(ISERROR(SEARCH("NeuMtgld",A1)))</formula>
    </cfRule>
  </conditionalFormatting>
  <conditionalFormatting sqref="A2:A13">
    <cfRule type="expression" dxfId="6254" priority="535">
      <formula>LEFT($B2,5)="NeuNr"</formula>
    </cfRule>
  </conditionalFormatting>
  <conditionalFormatting sqref="A2:A13">
    <cfRule type="expression" dxfId="6253" priority="534">
      <formula>$AA2&gt;="a*"</formula>
    </cfRule>
  </conditionalFormatting>
  <conditionalFormatting sqref="B2:B9">
    <cfRule type="expression" dxfId="6252" priority="533">
      <formula>LEFT($B2,5)="NeuNr"</formula>
    </cfRule>
  </conditionalFormatting>
  <conditionalFormatting sqref="A1:A1048576">
    <cfRule type="containsText" dxfId="6251" priority="528" operator="containsText" text="NeuMtgld">
      <formula>NOT(ISERROR(SEARCH("NeuMtgld",A1)))</formula>
    </cfRule>
  </conditionalFormatting>
  <conditionalFormatting sqref="A2:A13">
    <cfRule type="expression" dxfId="6250" priority="527">
      <formula>LEFT($B2,5)="NeuNr"</formula>
    </cfRule>
  </conditionalFormatting>
  <conditionalFormatting sqref="A2:A13">
    <cfRule type="expression" dxfId="6249" priority="526">
      <formula>$AA2&gt;="a*"</formula>
    </cfRule>
  </conditionalFormatting>
  <conditionalFormatting sqref="B2:B9">
    <cfRule type="expression" dxfId="6248" priority="525">
      <formula>LEFT($B2,5)="NeuNr"</formula>
    </cfRule>
  </conditionalFormatting>
  <conditionalFormatting sqref="A1:A1048576">
    <cfRule type="containsText" dxfId="6247" priority="520" operator="containsText" text="NeuMtgld">
      <formula>NOT(ISERROR(SEARCH("NeuMtgld",A1)))</formula>
    </cfRule>
  </conditionalFormatting>
  <conditionalFormatting sqref="A2:A13">
    <cfRule type="expression" dxfId="6246" priority="519">
      <formula>LEFT($B2,5)="NeuNr"</formula>
    </cfRule>
  </conditionalFormatting>
  <conditionalFormatting sqref="A2:A13">
    <cfRule type="expression" dxfId="6245" priority="518">
      <formula>$AA2&gt;="a*"</formula>
    </cfRule>
  </conditionalFormatting>
  <conditionalFormatting sqref="B2:B9">
    <cfRule type="expression" dxfId="6244" priority="517">
      <formula>LEFT($B2,5)="NeuNr"</formula>
    </cfRule>
  </conditionalFormatting>
  <conditionalFormatting sqref="A1:A1048576">
    <cfRule type="containsText" dxfId="6243" priority="512" operator="containsText" text="NeuMtgld">
      <formula>NOT(ISERROR(SEARCH("NeuMtgld",A1)))</formula>
    </cfRule>
  </conditionalFormatting>
  <conditionalFormatting sqref="A2:A13">
    <cfRule type="expression" dxfId="6242" priority="511">
      <formula>LEFT($B2,5)="NeuNr"</formula>
    </cfRule>
  </conditionalFormatting>
  <conditionalFormatting sqref="A2:A13">
    <cfRule type="expression" dxfId="6241" priority="510">
      <formula>$AA2&gt;="a*"</formula>
    </cfRule>
  </conditionalFormatting>
  <conditionalFormatting sqref="B2:B9">
    <cfRule type="expression" dxfId="6240" priority="509">
      <formula>LEFT($B2,5)="NeuNr"</formula>
    </cfRule>
  </conditionalFormatting>
  <conditionalFormatting sqref="A1:A1048576">
    <cfRule type="containsText" dxfId="6239" priority="504" operator="containsText" text="NeuMtgld">
      <formula>NOT(ISERROR(SEARCH("NeuMtgld",A1)))</formula>
    </cfRule>
  </conditionalFormatting>
  <conditionalFormatting sqref="A2:A13">
    <cfRule type="expression" dxfId="6238" priority="503">
      <formula>LEFT($B2,5)="NeuNr"</formula>
    </cfRule>
  </conditionalFormatting>
  <conditionalFormatting sqref="A2:A13">
    <cfRule type="expression" dxfId="6237" priority="502">
      <formula>$AA2&gt;="a*"</formula>
    </cfRule>
  </conditionalFormatting>
  <conditionalFormatting sqref="B2:B9">
    <cfRule type="expression" dxfId="6236" priority="501">
      <formula>LEFT($B2,5)="NeuNr"</formula>
    </cfRule>
  </conditionalFormatting>
  <conditionalFormatting sqref="A1:A1048576">
    <cfRule type="containsText" dxfId="6235" priority="496" operator="containsText" text="NeuMtgld">
      <formula>NOT(ISERROR(SEARCH("NeuMtgld",A1)))</formula>
    </cfRule>
  </conditionalFormatting>
  <conditionalFormatting sqref="A2:A13">
    <cfRule type="expression" dxfId="6234" priority="495">
      <formula>LEFT($B2,5)="NeuNr"</formula>
    </cfRule>
  </conditionalFormatting>
  <conditionalFormatting sqref="A2:A13">
    <cfRule type="expression" dxfId="6233" priority="494">
      <formula>$AA2&gt;="a*"</formula>
    </cfRule>
  </conditionalFormatting>
  <conditionalFormatting sqref="B2:B9">
    <cfRule type="expression" dxfId="6232" priority="493">
      <formula>LEFT($B2,5)="NeuNr"</formula>
    </cfRule>
  </conditionalFormatting>
  <conditionalFormatting sqref="A1:A1048576">
    <cfRule type="containsText" dxfId="6231" priority="488" operator="containsText" text="NeuMtgld">
      <formula>NOT(ISERROR(SEARCH("NeuMtgld",A1)))</formula>
    </cfRule>
  </conditionalFormatting>
  <conditionalFormatting sqref="A2:A13">
    <cfRule type="expression" dxfId="6230" priority="487">
      <formula>LEFT($B2,5)="NeuNr"</formula>
    </cfRule>
  </conditionalFormatting>
  <conditionalFormatting sqref="A2:A13">
    <cfRule type="expression" dxfId="6229" priority="486">
      <formula>$AA2&gt;="a*"</formula>
    </cfRule>
  </conditionalFormatting>
  <conditionalFormatting sqref="B2:B9">
    <cfRule type="expression" dxfId="6228" priority="485">
      <formula>LEFT($B2,5)="NeuNr"</formula>
    </cfRule>
  </conditionalFormatting>
  <conditionalFormatting sqref="A1:A1048576">
    <cfRule type="containsText" dxfId="6227" priority="480" operator="containsText" text="NeuMtgld">
      <formula>NOT(ISERROR(SEARCH("NeuMtgld",A1)))</formula>
    </cfRule>
  </conditionalFormatting>
  <conditionalFormatting sqref="A2:A13">
    <cfRule type="expression" dxfId="6226" priority="479">
      <formula>LEFT($B2,5)="NeuNr"</formula>
    </cfRule>
  </conditionalFormatting>
  <conditionalFormatting sqref="A2:A13">
    <cfRule type="expression" dxfId="6225" priority="478">
      <formula>$AA2&gt;="a*"</formula>
    </cfRule>
  </conditionalFormatting>
  <conditionalFormatting sqref="B2:B9">
    <cfRule type="expression" dxfId="6224" priority="477">
      <formula>LEFT($B2,5)="NeuNr"</formula>
    </cfRule>
  </conditionalFormatting>
  <conditionalFormatting sqref="A1:A1048576">
    <cfRule type="containsText" dxfId="6223" priority="472" operator="containsText" text="NeuMtgld">
      <formula>NOT(ISERROR(SEARCH("NeuMtgld",A1)))</formula>
    </cfRule>
  </conditionalFormatting>
  <conditionalFormatting sqref="A2:A13">
    <cfRule type="expression" dxfId="6222" priority="471">
      <formula>LEFT($B2,5)="NeuNr"</formula>
    </cfRule>
  </conditionalFormatting>
  <conditionalFormatting sqref="A2:A13">
    <cfRule type="expression" dxfId="6221" priority="470">
      <formula>$AA2&gt;="a*"</formula>
    </cfRule>
  </conditionalFormatting>
  <conditionalFormatting sqref="B2:B9">
    <cfRule type="expression" dxfId="6220" priority="469">
      <formula>LEFT($B2,5)="NeuNr"</formula>
    </cfRule>
  </conditionalFormatting>
  <conditionalFormatting sqref="A1:A1048576">
    <cfRule type="containsText" dxfId="6219" priority="464" operator="containsText" text="NeuMtgld">
      <formula>NOT(ISERROR(SEARCH("NeuMtgld",A1)))</formula>
    </cfRule>
  </conditionalFormatting>
  <conditionalFormatting sqref="A2:A13">
    <cfRule type="expression" dxfId="6218" priority="463">
      <formula>LEFT($B2,5)="NeuNr"</formula>
    </cfRule>
  </conditionalFormatting>
  <conditionalFormatting sqref="A2:A13">
    <cfRule type="expression" dxfId="6217" priority="462">
      <formula>$AA2&gt;="a*"</formula>
    </cfRule>
  </conditionalFormatting>
  <conditionalFormatting sqref="B2:B9">
    <cfRule type="expression" dxfId="6216" priority="461">
      <formula>LEFT($B2,5)="NeuNr"</formula>
    </cfRule>
  </conditionalFormatting>
  <conditionalFormatting sqref="A1:A1048576">
    <cfRule type="containsText" dxfId="6215" priority="456" operator="containsText" text="NeuMtgld">
      <formula>NOT(ISERROR(SEARCH("NeuMtgld",A1)))</formula>
    </cfRule>
  </conditionalFormatting>
  <conditionalFormatting sqref="A2:A13">
    <cfRule type="expression" dxfId="6214" priority="455">
      <formula>LEFT($B2,5)="NeuNr"</formula>
    </cfRule>
  </conditionalFormatting>
  <conditionalFormatting sqref="A2:A13">
    <cfRule type="expression" dxfId="6213" priority="454">
      <formula>$AA2&gt;="a*"</formula>
    </cfRule>
  </conditionalFormatting>
  <conditionalFormatting sqref="B2:B9">
    <cfRule type="expression" dxfId="6212" priority="453">
      <formula>LEFT($B2,5)="NeuNr"</formula>
    </cfRule>
  </conditionalFormatting>
  <conditionalFormatting sqref="A1:A1048576">
    <cfRule type="containsText" dxfId="6211" priority="448" operator="containsText" text="NeuMtgld">
      <formula>NOT(ISERROR(SEARCH("NeuMtgld",A1)))</formula>
    </cfRule>
  </conditionalFormatting>
  <conditionalFormatting sqref="A2:A13">
    <cfRule type="expression" dxfId="6210" priority="447">
      <formula>LEFT($B2,5)="NeuNr"</formula>
    </cfRule>
  </conditionalFormatting>
  <conditionalFormatting sqref="A2:A13">
    <cfRule type="expression" dxfId="6209" priority="446">
      <formula>$AA2&gt;="a*"</formula>
    </cfRule>
  </conditionalFormatting>
  <conditionalFormatting sqref="B2:B9">
    <cfRule type="expression" dxfId="6208" priority="445">
      <formula>LEFT($B2,5)="NeuNr"</formula>
    </cfRule>
  </conditionalFormatting>
  <conditionalFormatting sqref="A1:A1048576">
    <cfRule type="containsText" dxfId="6207" priority="440" operator="containsText" text="NeuMtgld">
      <formula>NOT(ISERROR(SEARCH("NeuMtgld",A1)))</formula>
    </cfRule>
  </conditionalFormatting>
  <conditionalFormatting sqref="A2:A13">
    <cfRule type="expression" dxfId="6206" priority="439">
      <formula>LEFT($B2,5)="NeuNr"</formula>
    </cfRule>
  </conditionalFormatting>
  <conditionalFormatting sqref="A2:A13">
    <cfRule type="expression" dxfId="6205" priority="438">
      <formula>$AA2&gt;="a*"</formula>
    </cfRule>
  </conditionalFormatting>
  <conditionalFormatting sqref="B2:B9">
    <cfRule type="expression" dxfId="6204" priority="437">
      <formula>LEFT($B2,5)="NeuNr"</formula>
    </cfRule>
  </conditionalFormatting>
  <conditionalFormatting sqref="A1:A1048576">
    <cfRule type="containsText" dxfId="6203" priority="432" operator="containsText" text="NeuMtgld">
      <formula>NOT(ISERROR(SEARCH("NeuMtgld",A1)))</formula>
    </cfRule>
  </conditionalFormatting>
  <conditionalFormatting sqref="A2:A13">
    <cfRule type="expression" dxfId="6202" priority="431">
      <formula>LEFT($B2,5)="NeuNr"</formula>
    </cfRule>
  </conditionalFormatting>
  <conditionalFormatting sqref="A2:A13">
    <cfRule type="expression" dxfId="6201" priority="430">
      <formula>$AA2&gt;="a*"</formula>
    </cfRule>
  </conditionalFormatting>
  <conditionalFormatting sqref="B2:B9">
    <cfRule type="expression" dxfId="6200" priority="429">
      <formula>LEFT($B2,5)="NeuNr"</formula>
    </cfRule>
  </conditionalFormatting>
  <conditionalFormatting sqref="A1:A1048576">
    <cfRule type="containsText" dxfId="6199" priority="424" operator="containsText" text="NeuMtgld">
      <formula>NOT(ISERROR(SEARCH("NeuMtgld",A1)))</formula>
    </cfRule>
  </conditionalFormatting>
  <conditionalFormatting sqref="A2:A13">
    <cfRule type="expression" dxfId="6198" priority="423">
      <formula>LEFT($B2,5)="NeuNr"</formula>
    </cfRule>
  </conditionalFormatting>
  <conditionalFormatting sqref="A2:A13">
    <cfRule type="expression" dxfId="6197" priority="422">
      <formula>$AA2&gt;="a*"</formula>
    </cfRule>
  </conditionalFormatting>
  <conditionalFormatting sqref="B2:B9">
    <cfRule type="expression" dxfId="6196" priority="421">
      <formula>LEFT($B2,5)="NeuNr"</formula>
    </cfRule>
  </conditionalFormatting>
  <conditionalFormatting sqref="A1:A1048576">
    <cfRule type="containsText" dxfId="6195" priority="416" operator="containsText" text="NeuMtgld">
      <formula>NOT(ISERROR(SEARCH("NeuMtgld",A1)))</formula>
    </cfRule>
  </conditionalFormatting>
  <conditionalFormatting sqref="A2:A13">
    <cfRule type="expression" dxfId="6194" priority="415">
      <formula>LEFT($B2,5)="NeuNr"</formula>
    </cfRule>
  </conditionalFormatting>
  <conditionalFormatting sqref="A2:A13">
    <cfRule type="expression" dxfId="6193" priority="414">
      <formula>$AA2&gt;="a*"</formula>
    </cfRule>
  </conditionalFormatting>
  <conditionalFormatting sqref="B2:B9">
    <cfRule type="expression" dxfId="6192" priority="413">
      <formula>LEFT($B2,5)="NeuNr"</formula>
    </cfRule>
  </conditionalFormatting>
  <conditionalFormatting sqref="A1:A1048576">
    <cfRule type="containsText" dxfId="6191" priority="408" operator="containsText" text="NeuMtgld">
      <formula>NOT(ISERROR(SEARCH("NeuMtgld",A1)))</formula>
    </cfRule>
  </conditionalFormatting>
  <conditionalFormatting sqref="A2:A13">
    <cfRule type="expression" dxfId="6190" priority="407">
      <formula>LEFT($B2,5)="NeuNr"</formula>
    </cfRule>
  </conditionalFormatting>
  <conditionalFormatting sqref="A2:A13">
    <cfRule type="expression" dxfId="6189" priority="406">
      <formula>$AA2&gt;="a*"</formula>
    </cfRule>
  </conditionalFormatting>
  <conditionalFormatting sqref="B2:B9">
    <cfRule type="expression" dxfId="6188" priority="405">
      <formula>LEFT($B2,5)="NeuNr"</formula>
    </cfRule>
  </conditionalFormatting>
  <conditionalFormatting sqref="A1:A1048576">
    <cfRule type="containsText" dxfId="6187" priority="400" operator="containsText" text="NeuMtgld">
      <formula>NOT(ISERROR(SEARCH("NeuMtgld",A1)))</formula>
    </cfRule>
  </conditionalFormatting>
  <conditionalFormatting sqref="A2:A13">
    <cfRule type="expression" dxfId="6186" priority="399">
      <formula>LEFT($B2,5)="NeuNr"</formula>
    </cfRule>
  </conditionalFormatting>
  <conditionalFormatting sqref="A2:A13">
    <cfRule type="expression" dxfId="6185" priority="398">
      <formula>$AA2&gt;="a*"</formula>
    </cfRule>
  </conditionalFormatting>
  <conditionalFormatting sqref="B2:B9">
    <cfRule type="expression" dxfId="6184" priority="397">
      <formula>LEFT($B2,5)="NeuNr"</formula>
    </cfRule>
  </conditionalFormatting>
  <conditionalFormatting sqref="A1:A1048576">
    <cfRule type="containsText" dxfId="6183" priority="392" operator="containsText" text="NeuMtgld">
      <formula>NOT(ISERROR(SEARCH("NeuMtgld",A1)))</formula>
    </cfRule>
  </conditionalFormatting>
  <conditionalFormatting sqref="A2:A13">
    <cfRule type="expression" dxfId="6182" priority="391">
      <formula>LEFT($B2,5)="NeuNr"</formula>
    </cfRule>
  </conditionalFormatting>
  <conditionalFormatting sqref="A2:A13">
    <cfRule type="expression" dxfId="6181" priority="390">
      <formula>$AA2&gt;="a*"</formula>
    </cfRule>
  </conditionalFormatting>
  <conditionalFormatting sqref="B2:B9">
    <cfRule type="expression" dxfId="6180" priority="389">
      <formula>LEFT($B2,5)="NeuNr"</formula>
    </cfRule>
  </conditionalFormatting>
  <conditionalFormatting sqref="A1:A1048576">
    <cfRule type="containsText" dxfId="6179" priority="384" operator="containsText" text="NeuMtgld">
      <formula>NOT(ISERROR(SEARCH("NeuMtgld",A1)))</formula>
    </cfRule>
  </conditionalFormatting>
  <conditionalFormatting sqref="A2:A13">
    <cfRule type="expression" dxfId="6178" priority="383">
      <formula>LEFT($B2,5)="NeuNr"</formula>
    </cfRule>
  </conditionalFormatting>
  <conditionalFormatting sqref="A2:A13">
    <cfRule type="expression" dxfId="6177" priority="382">
      <formula>$AA2&gt;="a*"</formula>
    </cfRule>
  </conditionalFormatting>
  <conditionalFormatting sqref="B2:B9">
    <cfRule type="expression" dxfId="6176" priority="381">
      <formula>LEFT($B2,5)="NeuNr"</formula>
    </cfRule>
  </conditionalFormatting>
  <conditionalFormatting sqref="A1:A1048576">
    <cfRule type="containsText" dxfId="6175" priority="376" operator="containsText" text="NeuMtgld">
      <formula>NOT(ISERROR(SEARCH("NeuMtgld",A1)))</formula>
    </cfRule>
  </conditionalFormatting>
  <conditionalFormatting sqref="A2:A13">
    <cfRule type="expression" dxfId="6174" priority="375">
      <formula>LEFT($B2,5)="NeuNr"</formula>
    </cfRule>
  </conditionalFormatting>
  <conditionalFormatting sqref="A2:A13">
    <cfRule type="expression" dxfId="6173" priority="374">
      <formula>$AA2&gt;="a*"</formula>
    </cfRule>
  </conditionalFormatting>
  <conditionalFormatting sqref="B2:B9">
    <cfRule type="expression" dxfId="6172" priority="373">
      <formula>LEFT($B2,5)="NeuNr"</formula>
    </cfRule>
  </conditionalFormatting>
  <conditionalFormatting sqref="A1:A1048576">
    <cfRule type="containsText" dxfId="6171" priority="368" operator="containsText" text="NeuMtgld">
      <formula>NOT(ISERROR(SEARCH("NeuMtgld",A1)))</formula>
    </cfRule>
  </conditionalFormatting>
  <conditionalFormatting sqref="A2:A13">
    <cfRule type="expression" dxfId="6170" priority="367">
      <formula>LEFT($B2,5)="NeuNr"</formula>
    </cfRule>
  </conditionalFormatting>
  <conditionalFormatting sqref="A2:A13">
    <cfRule type="expression" dxfId="6169" priority="366">
      <formula>$AA2&gt;="a*"</formula>
    </cfRule>
  </conditionalFormatting>
  <conditionalFormatting sqref="B2:B9">
    <cfRule type="expression" dxfId="6168" priority="365">
      <formula>LEFT($B2,5)="NeuNr"</formula>
    </cfRule>
  </conditionalFormatting>
  <conditionalFormatting sqref="A1:A1048576">
    <cfRule type="containsText" dxfId="6167" priority="360" operator="containsText" text="NeuMtgld">
      <formula>NOT(ISERROR(SEARCH("NeuMtgld",A1)))</formula>
    </cfRule>
  </conditionalFormatting>
  <conditionalFormatting sqref="A2:A13">
    <cfRule type="expression" dxfId="6166" priority="359">
      <formula>LEFT($B2,5)="NeuNr"</formula>
    </cfRule>
  </conditionalFormatting>
  <conditionalFormatting sqref="A2:A13">
    <cfRule type="expression" dxfId="6165" priority="358">
      <formula>$AA2&gt;="a*"</formula>
    </cfRule>
  </conditionalFormatting>
  <conditionalFormatting sqref="B2:B9">
    <cfRule type="expression" dxfId="6164" priority="357">
      <formula>LEFT($B2,5)="NeuNr"</formula>
    </cfRule>
  </conditionalFormatting>
  <conditionalFormatting sqref="A1:A1048576">
    <cfRule type="containsText" dxfId="6163" priority="352" operator="containsText" text="NeuMtgld">
      <formula>NOT(ISERROR(SEARCH("NeuMtgld",A1)))</formula>
    </cfRule>
  </conditionalFormatting>
  <conditionalFormatting sqref="A2:A13">
    <cfRule type="expression" dxfId="6162" priority="351">
      <formula>LEFT($B2,5)="NeuNr"</formula>
    </cfRule>
  </conditionalFormatting>
  <conditionalFormatting sqref="A2:A13">
    <cfRule type="expression" dxfId="6161" priority="350">
      <formula>$AA2&gt;="a*"</formula>
    </cfRule>
  </conditionalFormatting>
  <conditionalFormatting sqref="B2:B9">
    <cfRule type="expression" dxfId="6160" priority="349">
      <formula>LEFT($B2,5)="NeuNr"</formula>
    </cfRule>
  </conditionalFormatting>
  <conditionalFormatting sqref="A1:A1048576">
    <cfRule type="containsText" dxfId="6159" priority="344" operator="containsText" text="NeuMtgld">
      <formula>NOT(ISERROR(SEARCH("NeuMtgld",A1)))</formula>
    </cfRule>
  </conditionalFormatting>
  <conditionalFormatting sqref="A2:A13">
    <cfRule type="expression" dxfId="6158" priority="343">
      <formula>LEFT($B2,5)="NeuNr"</formula>
    </cfRule>
  </conditionalFormatting>
  <conditionalFormatting sqref="A2:A13">
    <cfRule type="expression" dxfId="6157" priority="342">
      <formula>$AA2&gt;="a*"</formula>
    </cfRule>
  </conditionalFormatting>
  <conditionalFormatting sqref="B2:B9">
    <cfRule type="expression" dxfId="6156" priority="341">
      <formula>LEFT($B2,5)="NeuNr"</formula>
    </cfRule>
  </conditionalFormatting>
  <conditionalFormatting sqref="A1:A1048576">
    <cfRule type="containsText" dxfId="6155" priority="336" operator="containsText" text="NeuMtgld">
      <formula>NOT(ISERROR(SEARCH("NeuMtgld",A1)))</formula>
    </cfRule>
  </conditionalFormatting>
  <conditionalFormatting sqref="A2:A13">
    <cfRule type="expression" dxfId="6154" priority="335">
      <formula>LEFT($B2,5)="NeuNr"</formula>
    </cfRule>
  </conditionalFormatting>
  <conditionalFormatting sqref="A2:A13">
    <cfRule type="expression" dxfId="6153" priority="334">
      <formula>$AA2&gt;="a*"</formula>
    </cfRule>
  </conditionalFormatting>
  <conditionalFormatting sqref="B2:B9">
    <cfRule type="expression" dxfId="6152" priority="333">
      <formula>LEFT($B2,5)="NeuNr"</formula>
    </cfRule>
  </conditionalFormatting>
  <conditionalFormatting sqref="A1:A1048576">
    <cfRule type="containsText" dxfId="6151" priority="328" operator="containsText" text="NeuMtgld">
      <formula>NOT(ISERROR(SEARCH("NeuMtgld",A1)))</formula>
    </cfRule>
  </conditionalFormatting>
  <conditionalFormatting sqref="A2:A13">
    <cfRule type="expression" dxfId="6150" priority="327">
      <formula>LEFT($B2,5)="NeuNr"</formula>
    </cfRule>
  </conditionalFormatting>
  <conditionalFormatting sqref="A2:A13">
    <cfRule type="expression" dxfId="6149" priority="326">
      <formula>$AA2&gt;="a*"</formula>
    </cfRule>
  </conditionalFormatting>
  <conditionalFormatting sqref="B2:B9">
    <cfRule type="expression" dxfId="6148" priority="325">
      <formula>LEFT($B2,5)="NeuNr"</formula>
    </cfRule>
  </conditionalFormatting>
  <conditionalFormatting sqref="A1:A1048576">
    <cfRule type="containsText" dxfId="6147" priority="320" operator="containsText" text="NeuMtgld">
      <formula>NOT(ISERROR(SEARCH("NeuMtgld",A1)))</formula>
    </cfRule>
  </conditionalFormatting>
  <conditionalFormatting sqref="A2:A13">
    <cfRule type="expression" dxfId="6146" priority="319">
      <formula>LEFT($B2,5)="NeuNr"</formula>
    </cfRule>
  </conditionalFormatting>
  <conditionalFormatting sqref="A2:A13">
    <cfRule type="expression" dxfId="6145" priority="318">
      <formula>$AA2&gt;="a*"</formula>
    </cfRule>
  </conditionalFormatting>
  <conditionalFormatting sqref="B2:B9">
    <cfRule type="expression" dxfId="6144" priority="317">
      <formula>LEFT($B2,5)="NeuNr"</formula>
    </cfRule>
  </conditionalFormatting>
  <conditionalFormatting sqref="A1:A1048576">
    <cfRule type="containsText" dxfId="6143" priority="312" operator="containsText" text="NeuMtgld">
      <formula>NOT(ISERROR(SEARCH("NeuMtgld",A1)))</formula>
    </cfRule>
  </conditionalFormatting>
  <conditionalFormatting sqref="A2:A13">
    <cfRule type="expression" dxfId="6142" priority="311">
      <formula>LEFT($B2,5)="NeuNr"</formula>
    </cfRule>
  </conditionalFormatting>
  <conditionalFormatting sqref="A2:A13">
    <cfRule type="expression" dxfId="6141" priority="310">
      <formula>$AA2&gt;="a*"</formula>
    </cfRule>
  </conditionalFormatting>
  <conditionalFormatting sqref="B2:B9">
    <cfRule type="expression" dxfId="6140" priority="309">
      <formula>LEFT($B2,5)="NeuNr"</formula>
    </cfRule>
  </conditionalFormatting>
  <conditionalFormatting sqref="A1:A1048576">
    <cfRule type="containsText" dxfId="6139" priority="304" operator="containsText" text="NeuMtgld">
      <formula>NOT(ISERROR(SEARCH("NeuMtgld",A1)))</formula>
    </cfRule>
  </conditionalFormatting>
  <conditionalFormatting sqref="A2:A13">
    <cfRule type="expression" dxfId="6138" priority="303">
      <formula>LEFT($B2,5)="NeuNr"</formula>
    </cfRule>
  </conditionalFormatting>
  <conditionalFormatting sqref="A2:A13">
    <cfRule type="expression" dxfId="6137" priority="302">
      <formula>$AA2&gt;="a*"</formula>
    </cfRule>
  </conditionalFormatting>
  <conditionalFormatting sqref="B2:B9">
    <cfRule type="expression" dxfId="6136" priority="301">
      <formula>LEFT($B2,5)="NeuNr"</formula>
    </cfRule>
  </conditionalFormatting>
  <conditionalFormatting sqref="A1:A1048576">
    <cfRule type="containsText" dxfId="6135" priority="296" operator="containsText" text="NeuMtgld">
      <formula>NOT(ISERROR(SEARCH("NeuMtgld",A1)))</formula>
    </cfRule>
  </conditionalFormatting>
  <conditionalFormatting sqref="A2:A13">
    <cfRule type="expression" dxfId="6134" priority="295">
      <formula>LEFT($B2,5)="NeuNr"</formula>
    </cfRule>
  </conditionalFormatting>
  <conditionalFormatting sqref="A2:A13">
    <cfRule type="expression" dxfId="6133" priority="294">
      <formula>$AA2&gt;="a*"</formula>
    </cfRule>
  </conditionalFormatting>
  <conditionalFormatting sqref="B2:B9">
    <cfRule type="expression" dxfId="6132" priority="293">
      <formula>LEFT($B2,5)="NeuNr"</formula>
    </cfRule>
  </conditionalFormatting>
  <conditionalFormatting sqref="A1:A1048576">
    <cfRule type="containsText" dxfId="6131" priority="288" operator="containsText" text="NeuMtgld">
      <formula>NOT(ISERROR(SEARCH("NeuMtgld",A1)))</formula>
    </cfRule>
  </conditionalFormatting>
  <conditionalFormatting sqref="A2:A13">
    <cfRule type="expression" dxfId="6130" priority="287">
      <formula>LEFT($B2,5)="NeuNr"</formula>
    </cfRule>
  </conditionalFormatting>
  <conditionalFormatting sqref="A2:A13">
    <cfRule type="expression" dxfId="6129" priority="286">
      <formula>$AA2&gt;="a*"</formula>
    </cfRule>
  </conditionalFormatting>
  <conditionalFormatting sqref="B2:B9">
    <cfRule type="expression" dxfId="6128" priority="285">
      <formula>LEFT($B2,5)="NeuNr"</formula>
    </cfRule>
  </conditionalFormatting>
  <conditionalFormatting sqref="A1:A1048576">
    <cfRule type="containsText" dxfId="6127" priority="280" operator="containsText" text="NeuMtgld">
      <formula>NOT(ISERROR(SEARCH("NeuMtgld",A1)))</formula>
    </cfRule>
  </conditionalFormatting>
  <conditionalFormatting sqref="A2:A13">
    <cfRule type="expression" dxfId="6126" priority="279">
      <formula>LEFT($B2,5)="NeuNr"</formula>
    </cfRule>
  </conditionalFormatting>
  <conditionalFormatting sqref="A2:A13">
    <cfRule type="expression" dxfId="6125" priority="278">
      <formula>$AA2&gt;="a*"</formula>
    </cfRule>
  </conditionalFormatting>
  <conditionalFormatting sqref="B2:B9">
    <cfRule type="expression" dxfId="6124" priority="277">
      <formula>LEFT($B2,5)="NeuNr"</formula>
    </cfRule>
  </conditionalFormatting>
  <conditionalFormatting sqref="A1:A1048576">
    <cfRule type="containsText" dxfId="6123" priority="272" operator="containsText" text="NeuMtgld">
      <formula>NOT(ISERROR(SEARCH("NeuMtgld",A1)))</formula>
    </cfRule>
  </conditionalFormatting>
  <conditionalFormatting sqref="A2:A13">
    <cfRule type="expression" dxfId="6122" priority="271">
      <formula>LEFT($B2,5)="NeuNr"</formula>
    </cfRule>
  </conditionalFormatting>
  <conditionalFormatting sqref="A2:A13">
    <cfRule type="expression" dxfId="6121" priority="270">
      <formula>$AA2&gt;="a*"</formula>
    </cfRule>
  </conditionalFormatting>
  <conditionalFormatting sqref="B2:B9">
    <cfRule type="expression" dxfId="6120" priority="269">
      <formula>LEFT($B2,5)="NeuNr"</formula>
    </cfRule>
  </conditionalFormatting>
  <conditionalFormatting sqref="A1:A1048576">
    <cfRule type="containsText" dxfId="6119" priority="264" operator="containsText" text="NeuMtgld">
      <formula>NOT(ISERROR(SEARCH("NeuMtgld",A1)))</formula>
    </cfRule>
  </conditionalFormatting>
  <conditionalFormatting sqref="A2:A13">
    <cfRule type="expression" dxfId="6118" priority="263">
      <formula>LEFT($B2,5)="NeuNr"</formula>
    </cfRule>
  </conditionalFormatting>
  <conditionalFormatting sqref="A2:A13">
    <cfRule type="expression" dxfId="6117" priority="262">
      <formula>$AA2&gt;="a*"</formula>
    </cfRule>
  </conditionalFormatting>
  <conditionalFormatting sqref="B2:B9">
    <cfRule type="expression" dxfId="6116" priority="261">
      <formula>LEFT($B2,5)="NeuNr"</formula>
    </cfRule>
  </conditionalFormatting>
  <conditionalFormatting sqref="A1:A1048576">
    <cfRule type="containsText" dxfId="6115" priority="256" operator="containsText" text="NeuMtgld">
      <formula>NOT(ISERROR(SEARCH("NeuMtgld",A1)))</formula>
    </cfRule>
  </conditionalFormatting>
  <conditionalFormatting sqref="A2:A13">
    <cfRule type="expression" dxfId="6114" priority="255">
      <formula>LEFT($B2,5)="NeuNr"</formula>
    </cfRule>
  </conditionalFormatting>
  <conditionalFormatting sqref="A2:A13">
    <cfRule type="expression" dxfId="6113" priority="254">
      <formula>$AA2&gt;="a*"</formula>
    </cfRule>
  </conditionalFormatting>
  <conditionalFormatting sqref="B2:B9">
    <cfRule type="expression" dxfId="6112" priority="253">
      <formula>LEFT($B2,5)="NeuNr"</formula>
    </cfRule>
  </conditionalFormatting>
  <conditionalFormatting sqref="A1:A1048576">
    <cfRule type="containsText" dxfId="6111" priority="248" operator="containsText" text="NeuMtgld">
      <formula>NOT(ISERROR(SEARCH("NeuMtgld",A1)))</formula>
    </cfRule>
  </conditionalFormatting>
  <conditionalFormatting sqref="A2:A13">
    <cfRule type="expression" dxfId="6110" priority="247">
      <formula>LEFT($B2,5)="NeuNr"</formula>
    </cfRule>
  </conditionalFormatting>
  <conditionalFormatting sqref="A2:A13">
    <cfRule type="expression" dxfId="6109" priority="246">
      <formula>$AA2&gt;="a*"</formula>
    </cfRule>
  </conditionalFormatting>
  <conditionalFormatting sqref="B2:B9">
    <cfRule type="expression" dxfId="6108" priority="245">
      <formula>LEFT($B2,5)="NeuNr"</formula>
    </cfRule>
  </conditionalFormatting>
  <conditionalFormatting sqref="A1:A1048576">
    <cfRule type="containsText" dxfId="6107" priority="240" operator="containsText" text="NeuMtgld">
      <formula>NOT(ISERROR(SEARCH("NeuMtgld",A1)))</formula>
    </cfRule>
  </conditionalFormatting>
  <conditionalFormatting sqref="A2:A13">
    <cfRule type="expression" dxfId="6106" priority="239">
      <formula>LEFT($B2,5)="NeuNr"</formula>
    </cfRule>
  </conditionalFormatting>
  <conditionalFormatting sqref="A2:A13">
    <cfRule type="expression" dxfId="6105" priority="238">
      <formula>$AA2&gt;="a*"</formula>
    </cfRule>
  </conditionalFormatting>
  <conditionalFormatting sqref="B2:B9">
    <cfRule type="expression" dxfId="6104" priority="237">
      <formula>LEFT($B2,5)="NeuNr"</formula>
    </cfRule>
  </conditionalFormatting>
  <conditionalFormatting sqref="A1:A1048576">
    <cfRule type="containsText" dxfId="6103" priority="232" operator="containsText" text="NeuMtgld">
      <formula>NOT(ISERROR(SEARCH("NeuMtgld",A1)))</formula>
    </cfRule>
  </conditionalFormatting>
  <conditionalFormatting sqref="A2:A13">
    <cfRule type="expression" dxfId="6102" priority="231">
      <formula>LEFT($B2,5)="NeuNr"</formula>
    </cfRule>
  </conditionalFormatting>
  <conditionalFormatting sqref="A2:A13">
    <cfRule type="expression" dxfId="6101" priority="230">
      <formula>$AA2&gt;="a*"</formula>
    </cfRule>
  </conditionalFormatting>
  <conditionalFormatting sqref="B2:B9">
    <cfRule type="expression" dxfId="6100" priority="229">
      <formula>LEFT($B2,5)="NeuNr"</formula>
    </cfRule>
  </conditionalFormatting>
  <conditionalFormatting sqref="A1:A1048576">
    <cfRule type="containsText" dxfId="6099" priority="224" operator="containsText" text="NeuMtgld">
      <formula>NOT(ISERROR(SEARCH("NeuMtgld",A1)))</formula>
    </cfRule>
  </conditionalFormatting>
  <conditionalFormatting sqref="A2:A13">
    <cfRule type="expression" dxfId="6098" priority="223">
      <formula>LEFT($B2,5)="NeuNr"</formula>
    </cfRule>
  </conditionalFormatting>
  <conditionalFormatting sqref="A2:A13">
    <cfRule type="expression" dxfId="6097" priority="222">
      <formula>$AA2&gt;="a*"</formula>
    </cfRule>
  </conditionalFormatting>
  <conditionalFormatting sqref="B2:B9">
    <cfRule type="expression" dxfId="6096" priority="221">
      <formula>LEFT($B2,5)="NeuNr"</formula>
    </cfRule>
  </conditionalFormatting>
  <conditionalFormatting sqref="A1:A1048576">
    <cfRule type="containsText" dxfId="6095" priority="216" operator="containsText" text="NeuMtgld">
      <formula>NOT(ISERROR(SEARCH("NeuMtgld",A1)))</formula>
    </cfRule>
  </conditionalFormatting>
  <conditionalFormatting sqref="A2:A13">
    <cfRule type="expression" dxfId="6094" priority="215">
      <formula>LEFT($B2,5)="NeuNr"</formula>
    </cfRule>
  </conditionalFormatting>
  <conditionalFormatting sqref="A2:A13">
    <cfRule type="expression" dxfId="6093" priority="214">
      <formula>$AA2&gt;="a*"</formula>
    </cfRule>
  </conditionalFormatting>
  <conditionalFormatting sqref="B2:B9">
    <cfRule type="expression" dxfId="6092" priority="213">
      <formula>LEFT($B2,5)="NeuNr"</formula>
    </cfRule>
  </conditionalFormatting>
  <conditionalFormatting sqref="A1:A1048576">
    <cfRule type="containsText" dxfId="6091" priority="208" operator="containsText" text="NeuMtgld">
      <formula>NOT(ISERROR(SEARCH("NeuMtgld",A1)))</formula>
    </cfRule>
  </conditionalFormatting>
  <conditionalFormatting sqref="A2:A13">
    <cfRule type="expression" dxfId="6090" priority="207">
      <formula>LEFT($B2,5)="NeuNr"</formula>
    </cfRule>
  </conditionalFormatting>
  <conditionalFormatting sqref="A2:A13">
    <cfRule type="expression" dxfId="6089" priority="206">
      <formula>$AA2&gt;="a*"</formula>
    </cfRule>
  </conditionalFormatting>
  <conditionalFormatting sqref="B2:B9">
    <cfRule type="expression" dxfId="6088" priority="205">
      <formula>LEFT($B2,5)="NeuNr"</formula>
    </cfRule>
  </conditionalFormatting>
  <conditionalFormatting sqref="A1:A1048576">
    <cfRule type="containsText" dxfId="6087" priority="200" operator="containsText" text="NeuMtgld">
      <formula>NOT(ISERROR(SEARCH("NeuMtgld",A1)))</formula>
    </cfRule>
  </conditionalFormatting>
  <conditionalFormatting sqref="A2:A13">
    <cfRule type="expression" dxfId="6086" priority="199">
      <formula>LEFT($B2,5)="NeuNr"</formula>
    </cfRule>
  </conditionalFormatting>
  <conditionalFormatting sqref="A2:A13">
    <cfRule type="expression" dxfId="6085" priority="198">
      <formula>$AA2&gt;="a*"</formula>
    </cfRule>
  </conditionalFormatting>
  <conditionalFormatting sqref="B2:B9">
    <cfRule type="expression" dxfId="6084" priority="197">
      <formula>LEFT($B2,5)="NeuNr"</formula>
    </cfRule>
  </conditionalFormatting>
  <conditionalFormatting sqref="A1:A1048576">
    <cfRule type="containsText" dxfId="6083" priority="192" operator="containsText" text="NeuMtgld">
      <formula>NOT(ISERROR(SEARCH("NeuMtgld",A1)))</formula>
    </cfRule>
  </conditionalFormatting>
  <conditionalFormatting sqref="A2:A13">
    <cfRule type="expression" dxfId="6082" priority="191">
      <formula>LEFT($B2,5)="NeuNr"</formula>
    </cfRule>
  </conditionalFormatting>
  <conditionalFormatting sqref="A2:A13">
    <cfRule type="expression" dxfId="6081" priority="190">
      <formula>$AA2&gt;="a*"</formula>
    </cfRule>
  </conditionalFormatting>
  <conditionalFormatting sqref="B2:B9">
    <cfRule type="expression" dxfId="6080" priority="189">
      <formula>LEFT($B2,5)="NeuNr"</formula>
    </cfRule>
  </conditionalFormatting>
  <conditionalFormatting sqref="A1:A1048576">
    <cfRule type="containsText" dxfId="6079" priority="184" operator="containsText" text="NeuMtgld">
      <formula>NOT(ISERROR(SEARCH("NeuMtgld",A1)))</formula>
    </cfRule>
  </conditionalFormatting>
  <conditionalFormatting sqref="A2:A13">
    <cfRule type="expression" dxfId="6078" priority="183">
      <formula>LEFT($B2,5)="NeuNr"</formula>
    </cfRule>
  </conditionalFormatting>
  <conditionalFormatting sqref="A2:A13">
    <cfRule type="expression" dxfId="6077" priority="182">
      <formula>$AA2&gt;="a*"</formula>
    </cfRule>
  </conditionalFormatting>
  <conditionalFormatting sqref="B2:B9">
    <cfRule type="expression" dxfId="6076" priority="181">
      <formula>LEFT($B2,5)="NeuNr"</formula>
    </cfRule>
  </conditionalFormatting>
  <conditionalFormatting sqref="A1:A1048576">
    <cfRule type="containsText" dxfId="6075" priority="176" operator="containsText" text="NeuMtgld">
      <formula>NOT(ISERROR(SEARCH("NeuMtgld",A1)))</formula>
    </cfRule>
  </conditionalFormatting>
  <conditionalFormatting sqref="A2:A13">
    <cfRule type="expression" dxfId="6074" priority="175">
      <formula>LEFT($B2,5)="NeuNr"</formula>
    </cfRule>
  </conditionalFormatting>
  <conditionalFormatting sqref="A2:A13">
    <cfRule type="expression" dxfId="6073" priority="174">
      <formula>$AA2&gt;="a*"</formula>
    </cfRule>
  </conditionalFormatting>
  <conditionalFormatting sqref="B2:B9">
    <cfRule type="expression" dxfId="6072" priority="173">
      <formula>LEFT($B2,5)="NeuNr"</formula>
    </cfRule>
  </conditionalFormatting>
  <conditionalFormatting sqref="A1:A1048576">
    <cfRule type="containsText" dxfId="6071" priority="168" operator="containsText" text="NeuMtgld">
      <formula>NOT(ISERROR(SEARCH("NeuMtgld",A1)))</formula>
    </cfRule>
  </conditionalFormatting>
  <conditionalFormatting sqref="A2:A13">
    <cfRule type="expression" dxfId="6070" priority="167">
      <formula>LEFT($B2,5)="NeuNr"</formula>
    </cfRule>
  </conditionalFormatting>
  <conditionalFormatting sqref="A2:A13">
    <cfRule type="expression" dxfId="6069" priority="166">
      <formula>$AA2&gt;="a*"</formula>
    </cfRule>
  </conditionalFormatting>
  <conditionalFormatting sqref="B2:B9">
    <cfRule type="expression" dxfId="6068" priority="165">
      <formula>LEFT($B2,5)="NeuNr"</formula>
    </cfRule>
  </conditionalFormatting>
  <conditionalFormatting sqref="A1:A1048576">
    <cfRule type="containsText" dxfId="6067" priority="160" operator="containsText" text="NeuMtgld">
      <formula>NOT(ISERROR(SEARCH("NeuMtgld",A1)))</formula>
    </cfRule>
  </conditionalFormatting>
  <conditionalFormatting sqref="A2:A13">
    <cfRule type="expression" dxfId="6066" priority="159">
      <formula>LEFT($B2,5)="NeuNr"</formula>
    </cfRule>
  </conditionalFormatting>
  <conditionalFormatting sqref="A2:A13">
    <cfRule type="expression" dxfId="6065" priority="158">
      <formula>$AA2&gt;="a*"</formula>
    </cfRule>
  </conditionalFormatting>
  <conditionalFormatting sqref="B2:B9">
    <cfRule type="expression" dxfId="6064" priority="157">
      <formula>LEFT($B2,5)="NeuNr"</formula>
    </cfRule>
  </conditionalFormatting>
  <conditionalFormatting sqref="A1:A1048576">
    <cfRule type="containsText" dxfId="6063" priority="152" operator="containsText" text="NeuMtgld">
      <formula>NOT(ISERROR(SEARCH("NeuMtgld",A1)))</formula>
    </cfRule>
  </conditionalFormatting>
  <conditionalFormatting sqref="A2:A13">
    <cfRule type="expression" dxfId="6062" priority="151">
      <formula>LEFT($B2,5)="NeuNr"</formula>
    </cfRule>
  </conditionalFormatting>
  <conditionalFormatting sqref="A2:A13">
    <cfRule type="expression" dxfId="6061" priority="150">
      <formula>$AA2&gt;="a*"</formula>
    </cfRule>
  </conditionalFormatting>
  <conditionalFormatting sqref="B2:B9">
    <cfRule type="expression" dxfId="6060" priority="149">
      <formula>LEFT($B2,5)="NeuNr"</formula>
    </cfRule>
  </conditionalFormatting>
  <conditionalFormatting sqref="A1:A1048576">
    <cfRule type="containsText" dxfId="6059" priority="144" operator="containsText" text="NeuMtgld">
      <formula>NOT(ISERROR(SEARCH("NeuMtgld",A1)))</formula>
    </cfRule>
  </conditionalFormatting>
  <conditionalFormatting sqref="A2:A13">
    <cfRule type="expression" dxfId="6058" priority="143">
      <formula>LEFT($B2,5)="NeuNr"</formula>
    </cfRule>
  </conditionalFormatting>
  <conditionalFormatting sqref="A2:A13">
    <cfRule type="expression" dxfId="6057" priority="142">
      <formula>$AA2&gt;="a*"</formula>
    </cfRule>
  </conditionalFormatting>
  <conditionalFormatting sqref="B2:B9">
    <cfRule type="expression" dxfId="6056" priority="141">
      <formula>LEFT($B2,5)="NeuNr"</formula>
    </cfRule>
  </conditionalFormatting>
  <conditionalFormatting sqref="A1:A1048576">
    <cfRule type="containsText" dxfId="6055" priority="136" operator="containsText" text="NeuMtgld">
      <formula>NOT(ISERROR(SEARCH("NeuMtgld",A1)))</formula>
    </cfRule>
  </conditionalFormatting>
  <conditionalFormatting sqref="A2:A13">
    <cfRule type="expression" dxfId="6054" priority="135">
      <formula>LEFT($B2,5)="NeuNr"</formula>
    </cfRule>
  </conditionalFormatting>
  <conditionalFormatting sqref="A2:A13">
    <cfRule type="expression" dxfId="6053" priority="134">
      <formula>$AA2&gt;="a*"</formula>
    </cfRule>
  </conditionalFormatting>
  <conditionalFormatting sqref="B2:B9">
    <cfRule type="expression" dxfId="6052" priority="133">
      <formula>LEFT($B2,5)="NeuNr"</formula>
    </cfRule>
  </conditionalFormatting>
  <conditionalFormatting sqref="A1:A1048576">
    <cfRule type="containsText" dxfId="6051" priority="128" operator="containsText" text="NeuMtgld">
      <formula>NOT(ISERROR(SEARCH("NeuMtgld",A1)))</formula>
    </cfRule>
  </conditionalFormatting>
  <conditionalFormatting sqref="A2:A13">
    <cfRule type="expression" dxfId="6050" priority="127">
      <formula>LEFT($B2,5)="NeuNr"</formula>
    </cfRule>
  </conditionalFormatting>
  <conditionalFormatting sqref="A2:A13">
    <cfRule type="expression" dxfId="6049" priority="126">
      <formula>$AA2&gt;="a*"</formula>
    </cfRule>
  </conditionalFormatting>
  <conditionalFormatting sqref="B2:B9">
    <cfRule type="expression" dxfId="6048" priority="125">
      <formula>LEFT($B2,5)="NeuNr"</formula>
    </cfRule>
  </conditionalFormatting>
  <conditionalFormatting sqref="A1:A1048576">
    <cfRule type="containsText" dxfId="6047" priority="120" operator="containsText" text="NeuMtgld">
      <formula>NOT(ISERROR(SEARCH("NeuMtgld",A1)))</formula>
    </cfRule>
  </conditionalFormatting>
  <conditionalFormatting sqref="A2:A13">
    <cfRule type="expression" dxfId="6046" priority="119">
      <formula>LEFT($B2,5)="NeuNr"</formula>
    </cfRule>
  </conditionalFormatting>
  <conditionalFormatting sqref="A2:A13">
    <cfRule type="expression" dxfId="6045" priority="118">
      <formula>$AA2&gt;="a*"</formula>
    </cfRule>
  </conditionalFormatting>
  <conditionalFormatting sqref="B2:B9">
    <cfRule type="expression" dxfId="6044" priority="117">
      <formula>LEFT($B2,5)="NeuNr"</formula>
    </cfRule>
  </conditionalFormatting>
  <conditionalFormatting sqref="A1:A1048576">
    <cfRule type="containsText" dxfId="6043" priority="112" operator="containsText" text="NeuMtgld">
      <formula>NOT(ISERROR(SEARCH("NeuMtgld",A1)))</formula>
    </cfRule>
  </conditionalFormatting>
  <conditionalFormatting sqref="A2:A13">
    <cfRule type="expression" dxfId="6042" priority="111">
      <formula>LEFT($B2,5)="NeuNr"</formula>
    </cfRule>
  </conditionalFormatting>
  <conditionalFormatting sqref="A2:A13">
    <cfRule type="expression" dxfId="6041" priority="110">
      <formula>$AA2&gt;="a*"</formula>
    </cfRule>
  </conditionalFormatting>
  <conditionalFormatting sqref="B2:B9">
    <cfRule type="expression" dxfId="6040" priority="109">
      <formula>LEFT($B2,5)="NeuNr"</formula>
    </cfRule>
  </conditionalFormatting>
  <conditionalFormatting sqref="A1:A1048576">
    <cfRule type="containsText" dxfId="6039" priority="104" operator="containsText" text="NeuMtgld">
      <formula>NOT(ISERROR(SEARCH("NeuMtgld",A1)))</formula>
    </cfRule>
  </conditionalFormatting>
  <conditionalFormatting sqref="A2:A13">
    <cfRule type="expression" dxfId="6038" priority="103">
      <formula>LEFT($B2,5)="NeuNr"</formula>
    </cfRule>
  </conditionalFormatting>
  <conditionalFormatting sqref="A2:A13">
    <cfRule type="expression" dxfId="6037" priority="102">
      <formula>$AA2&gt;="a*"</formula>
    </cfRule>
  </conditionalFormatting>
  <conditionalFormatting sqref="B2:B9">
    <cfRule type="expression" dxfId="6036" priority="101">
      <formula>LEFT($B2,5)="NeuNr"</formula>
    </cfRule>
  </conditionalFormatting>
  <conditionalFormatting sqref="A1:A1048576">
    <cfRule type="containsText" dxfId="6035" priority="96" operator="containsText" text="NeuMtgld">
      <formula>NOT(ISERROR(SEARCH("NeuMtgld",A1)))</formula>
    </cfRule>
  </conditionalFormatting>
  <conditionalFormatting sqref="A2:A13">
    <cfRule type="expression" dxfId="6034" priority="95">
      <formula>LEFT($B2,5)="NeuNr"</formula>
    </cfRule>
  </conditionalFormatting>
  <conditionalFormatting sqref="A2:A13">
    <cfRule type="expression" dxfId="6033" priority="94">
      <formula>$AA2&gt;="a*"</formula>
    </cfRule>
  </conditionalFormatting>
  <conditionalFormatting sqref="B2:B9">
    <cfRule type="expression" dxfId="6032" priority="93">
      <formula>LEFT($B2,5)="NeuNr"</formula>
    </cfRule>
  </conditionalFormatting>
  <conditionalFormatting sqref="A1:A1048576">
    <cfRule type="containsText" dxfId="6031" priority="88" operator="containsText" text="NeuMtgld">
      <formula>NOT(ISERROR(SEARCH("NeuMtgld",A1)))</formula>
    </cfRule>
  </conditionalFormatting>
  <conditionalFormatting sqref="A2:A13">
    <cfRule type="expression" dxfId="6030" priority="87">
      <formula>LEFT($B2,5)="NeuNr"</formula>
    </cfRule>
  </conditionalFormatting>
  <conditionalFormatting sqref="A2:A13">
    <cfRule type="expression" dxfId="6029" priority="86">
      <formula>$AA2&gt;="a*"</formula>
    </cfRule>
  </conditionalFormatting>
  <conditionalFormatting sqref="B2:B9">
    <cfRule type="expression" dxfId="6028" priority="85">
      <formula>LEFT($B2,5)="NeuNr"</formula>
    </cfRule>
  </conditionalFormatting>
  <conditionalFormatting sqref="A1:A1048576">
    <cfRule type="containsText" dxfId="6027" priority="80" operator="containsText" text="NeuMtgld">
      <formula>NOT(ISERROR(SEARCH("NeuMtgld",A1)))</formula>
    </cfRule>
  </conditionalFormatting>
  <conditionalFormatting sqref="A2:A13">
    <cfRule type="expression" dxfId="6026" priority="79">
      <formula>LEFT($B2,5)="NeuNr"</formula>
    </cfRule>
  </conditionalFormatting>
  <conditionalFormatting sqref="A2:A13">
    <cfRule type="expression" dxfId="6025" priority="78">
      <formula>$AA2&gt;="a*"</formula>
    </cfRule>
  </conditionalFormatting>
  <conditionalFormatting sqref="B2:B9">
    <cfRule type="expression" dxfId="6024" priority="77">
      <formula>LEFT($B2,5)="NeuNr"</formula>
    </cfRule>
  </conditionalFormatting>
  <conditionalFormatting sqref="A1:A1048576">
    <cfRule type="containsText" dxfId="6023" priority="72" operator="containsText" text="NeuMtgld">
      <formula>NOT(ISERROR(SEARCH("NeuMtgld",A1)))</formula>
    </cfRule>
  </conditionalFormatting>
  <conditionalFormatting sqref="A2:A13">
    <cfRule type="expression" dxfId="6022" priority="71">
      <formula>LEFT($B2,5)="NeuNr"</formula>
    </cfRule>
  </conditionalFormatting>
  <conditionalFormatting sqref="A2:A13">
    <cfRule type="expression" dxfId="6021" priority="70">
      <formula>$AA2&gt;="a*"</formula>
    </cfRule>
  </conditionalFormatting>
  <conditionalFormatting sqref="B2:B9">
    <cfRule type="expression" dxfId="6020" priority="69">
      <formula>LEFT($B2,5)="NeuNr"</formula>
    </cfRule>
  </conditionalFormatting>
  <conditionalFormatting sqref="A1:A1048576">
    <cfRule type="containsText" dxfId="6019" priority="64" operator="containsText" text="NeuMtgld">
      <formula>NOT(ISERROR(SEARCH("NeuMtgld",A1)))</formula>
    </cfRule>
  </conditionalFormatting>
  <conditionalFormatting sqref="A2:A13">
    <cfRule type="expression" dxfId="6018" priority="63">
      <formula>LEFT($B2,5)="NeuNr"</formula>
    </cfRule>
  </conditionalFormatting>
  <conditionalFormatting sqref="A2:A13">
    <cfRule type="expression" dxfId="6017" priority="62">
      <formula>$AA2&gt;="a*"</formula>
    </cfRule>
  </conditionalFormatting>
  <conditionalFormatting sqref="B2:B9">
    <cfRule type="expression" dxfId="6016" priority="61">
      <formula>LEFT($B2,5)="NeuNr"</formula>
    </cfRule>
  </conditionalFormatting>
  <conditionalFormatting sqref="A1:A1048576">
    <cfRule type="containsText" dxfId="6015" priority="56" operator="containsText" text="NeuMtgld">
      <formula>NOT(ISERROR(SEARCH("NeuMtgld",A1)))</formula>
    </cfRule>
  </conditionalFormatting>
  <conditionalFormatting sqref="A2:A13">
    <cfRule type="expression" dxfId="6014" priority="55">
      <formula>LEFT($B2,5)="NeuNr"</formula>
    </cfRule>
  </conditionalFormatting>
  <conditionalFormatting sqref="A2:A13">
    <cfRule type="expression" dxfId="6013" priority="54">
      <formula>$AA2&gt;="a*"</formula>
    </cfRule>
  </conditionalFormatting>
  <conditionalFormatting sqref="B2:B9">
    <cfRule type="expression" dxfId="6012" priority="53">
      <formula>LEFT($B2,5)="NeuNr"</formula>
    </cfRule>
  </conditionalFormatting>
  <conditionalFormatting sqref="A1:A1048576">
    <cfRule type="containsText" dxfId="6011" priority="48" operator="containsText" text="NeuMtgld">
      <formula>NOT(ISERROR(SEARCH("NeuMtgld",A1)))</formula>
    </cfRule>
  </conditionalFormatting>
  <conditionalFormatting sqref="A2:A13">
    <cfRule type="expression" dxfId="6010" priority="47">
      <formula>LEFT($B2,5)="NeuNr"</formula>
    </cfRule>
  </conditionalFormatting>
  <conditionalFormatting sqref="A2:A13">
    <cfRule type="expression" dxfId="6009" priority="46">
      <formula>$AA2&gt;="a*"</formula>
    </cfRule>
  </conditionalFormatting>
  <conditionalFormatting sqref="B2:B9">
    <cfRule type="expression" dxfId="6008" priority="45">
      <formula>LEFT($B2,5)="NeuNr"</formula>
    </cfRule>
  </conditionalFormatting>
  <conditionalFormatting sqref="A1:A1048572">
    <cfRule type="containsText" dxfId="6007" priority="40" operator="containsText" text="NeuMtgld">
      <formula>NOT(ISERROR(SEARCH("NeuMtgld",A1)))</formula>
    </cfRule>
  </conditionalFormatting>
  <conditionalFormatting sqref="A2:A9">
    <cfRule type="expression" dxfId="6006" priority="39">
      <formula>LEFT($B2,5)="NeuNr"</formula>
    </cfRule>
  </conditionalFormatting>
  <conditionalFormatting sqref="A2:A9">
    <cfRule type="expression" dxfId="6005" priority="38">
      <formula>$AA2&gt;="a*"</formula>
    </cfRule>
  </conditionalFormatting>
  <conditionalFormatting sqref="B2:B9">
    <cfRule type="expression" dxfId="6004" priority="37">
      <formula>LEFT($B2,5)="NeuNr"</formula>
    </cfRule>
  </conditionalFormatting>
  <conditionalFormatting sqref="C7">
    <cfRule type="expression" dxfId="6003" priority="36">
      <formula>#REF!&gt;="a*"</formula>
    </cfRule>
  </conditionalFormatting>
  <conditionalFormatting sqref="C7">
    <cfRule type="expression" dxfId="6002" priority="35">
      <formula>#REF!&gt;="a*"</formula>
    </cfRule>
  </conditionalFormatting>
  <conditionalFormatting sqref="C8">
    <cfRule type="expression" dxfId="6001" priority="34">
      <formula>#REF!&gt;="a*"</formula>
    </cfRule>
  </conditionalFormatting>
  <conditionalFormatting sqref="C8">
    <cfRule type="expression" dxfId="6000" priority="33">
      <formula>$AB6&gt;="a*"</formula>
    </cfRule>
  </conditionalFormatting>
  <conditionalFormatting sqref="A1:A1048572">
    <cfRule type="containsText" dxfId="5999" priority="32" operator="containsText" text="NeuMtgld">
      <formula>NOT(ISERROR(SEARCH("NeuMtgld",A1)))</formula>
    </cfRule>
  </conditionalFormatting>
  <conditionalFormatting sqref="A2:A9">
    <cfRule type="expression" dxfId="5998" priority="31">
      <formula>LEFT($B2,5)="NeuNr"</formula>
    </cfRule>
  </conditionalFormatting>
  <conditionalFormatting sqref="A2:A9">
    <cfRule type="expression" dxfId="5997" priority="30">
      <formula>$AA2&gt;="a*"</formula>
    </cfRule>
  </conditionalFormatting>
  <conditionalFormatting sqref="B2:B9">
    <cfRule type="expression" dxfId="5996" priority="29">
      <formula>LEFT($B2,5)="NeuNr"</formula>
    </cfRule>
  </conditionalFormatting>
  <conditionalFormatting sqref="C7">
    <cfRule type="expression" dxfId="5995" priority="28">
      <formula>#REF!&gt;="a*"</formula>
    </cfRule>
  </conditionalFormatting>
  <conditionalFormatting sqref="C7">
    <cfRule type="expression" dxfId="5994" priority="27">
      <formula>#REF!&gt;="a*"</formula>
    </cfRule>
  </conditionalFormatting>
  <conditionalFormatting sqref="C8">
    <cfRule type="expression" dxfId="5993" priority="26">
      <formula>#REF!&gt;="a*"</formula>
    </cfRule>
  </conditionalFormatting>
  <conditionalFormatting sqref="C8">
    <cfRule type="expression" dxfId="5992" priority="25">
      <formula>$AB6&gt;="a*"</formula>
    </cfRule>
  </conditionalFormatting>
  <conditionalFormatting sqref="A1:A1048576">
    <cfRule type="containsText" dxfId="5991" priority="24" operator="containsText" text="NeuMtgld">
      <formula>NOT(ISERROR(SEARCH("NeuMtgld",A1)))</formula>
    </cfRule>
  </conditionalFormatting>
  <conditionalFormatting sqref="A2:A13">
    <cfRule type="expression" dxfId="5990" priority="23">
      <formula>LEFT($B2,5)="NeuNr"</formula>
    </cfRule>
  </conditionalFormatting>
  <conditionalFormatting sqref="A2:A13">
    <cfRule type="expression" dxfId="5989" priority="22">
      <formula>$AA2&gt;="a*"</formula>
    </cfRule>
  </conditionalFormatting>
  <conditionalFormatting sqref="B2:B9">
    <cfRule type="expression" dxfId="5988" priority="21">
      <formula>LEFT($B2,5)="NeuNr"</formula>
    </cfRule>
  </conditionalFormatting>
  <conditionalFormatting sqref="A1:A1048576">
    <cfRule type="containsText" dxfId="5983" priority="16" operator="containsText" text="NeuMtgld">
      <formula>NOT(ISERROR(SEARCH("NeuMtgld",A1)))</formula>
    </cfRule>
  </conditionalFormatting>
  <conditionalFormatting sqref="A2:A13">
    <cfRule type="expression" dxfId="5982" priority="15">
      <formula>LEFT($B2,5)="NeuNr"</formula>
    </cfRule>
  </conditionalFormatting>
  <conditionalFormatting sqref="A2:A13">
    <cfRule type="expression" dxfId="5981" priority="14">
      <formula>$AA2&gt;="a*"</formula>
    </cfRule>
  </conditionalFormatting>
  <conditionalFormatting sqref="B2:B9">
    <cfRule type="expression" dxfId="5980" priority="13">
      <formula>LEFT($B2,5)="NeuNr"</formula>
    </cfRule>
  </conditionalFormatting>
  <conditionalFormatting sqref="A1:A1048571">
    <cfRule type="containsText" dxfId="69" priority="8" operator="containsText" text="NeuMtgld">
      <formula>NOT(ISERROR(SEARCH("NeuMtgld",A1)))</formula>
    </cfRule>
  </conditionalFormatting>
  <conditionalFormatting sqref="A2:A9">
    <cfRule type="expression" dxfId="68" priority="7">
      <formula>LEFT($B2,5)="NeuNr"</formula>
    </cfRule>
  </conditionalFormatting>
  <conditionalFormatting sqref="A2:A9">
    <cfRule type="expression" dxfId="67" priority="6">
      <formula>$AA2&gt;="a*"</formula>
    </cfRule>
  </conditionalFormatting>
  <conditionalFormatting sqref="B2:B9">
    <cfRule type="expression" dxfId="66" priority="5">
      <formula>LEFT($B2,5)="NeuNr"</formula>
    </cfRule>
  </conditionalFormatting>
  <conditionalFormatting sqref="C7">
    <cfRule type="expression" dxfId="65" priority="4">
      <formula>#REF!&gt;="a*"</formula>
    </cfRule>
  </conditionalFormatting>
  <conditionalFormatting sqref="C7">
    <cfRule type="expression" dxfId="64" priority="3">
      <formula>#REF!&gt;="a*"</formula>
    </cfRule>
  </conditionalFormatting>
  <conditionalFormatting sqref="C8">
    <cfRule type="expression" dxfId="63" priority="2">
      <formula>#REF!&gt;="a*"</formula>
    </cfRule>
  </conditionalFormatting>
  <conditionalFormatting sqref="C8">
    <cfRule type="expression" dxfId="62" priority="1">
      <formula>$AB6&gt;="a*"</formula>
    </cfRule>
  </conditionalFormatting>
  <pageMargins left="0.51181102362204722" right="0.31496062992125984" top="0.78740157480314965" bottom="0.78740157480314965" header="0.31496062992125984" footer="0"/>
  <pageSetup paperSize="9" orientation="portrait" horizontalDpi="360" verticalDpi="360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1"/>
  <dimension ref="A1:I467"/>
  <sheetViews>
    <sheetView workbookViewId="0">
      <pane ySplit="1" topLeftCell="A2" activePane="bottomLeft" state="frozen"/>
      <selection activeCell="B1" sqref="B1:B1048576"/>
      <selection pane="bottomLeft" activeCell="G1" sqref="G1:G1048576"/>
    </sheetView>
  </sheetViews>
  <sheetFormatPr baseColWidth="10" defaultColWidth="11.42578125" defaultRowHeight="15.75"/>
  <cols>
    <col min="1" max="1" width="12.5703125" style="119" bestFit="1" customWidth="1"/>
    <col min="2" max="2" width="19.140625" style="294" bestFit="1" customWidth="1"/>
    <col min="3" max="3" width="17.140625" style="295" bestFit="1" customWidth="1"/>
    <col min="4" max="4" width="58.7109375" style="223" customWidth="1"/>
    <col min="5" max="5" width="14.28515625" style="62" customWidth="1"/>
    <col min="6" max="6" width="15.140625" style="71" customWidth="1"/>
    <col min="7" max="7" width="16.140625" style="24" customWidth="1"/>
    <col min="8" max="8" width="23.5703125" style="291" customWidth="1"/>
    <col min="9" max="9" width="9.42578125" style="210" bestFit="1" customWidth="1"/>
  </cols>
  <sheetData>
    <row r="1" spans="1:9" ht="46.5" customHeight="1">
      <c r="A1" s="242" t="s">
        <v>4</v>
      </c>
      <c r="B1" s="244" t="s">
        <v>1</v>
      </c>
      <c r="C1" s="245" t="s">
        <v>0</v>
      </c>
      <c r="D1" s="253" t="s">
        <v>2</v>
      </c>
      <c r="E1" s="60" t="s">
        <v>54</v>
      </c>
      <c r="F1" s="63" t="s">
        <v>56</v>
      </c>
      <c r="G1" s="84" t="s">
        <v>55</v>
      </c>
      <c r="H1" s="256" t="s">
        <v>60</v>
      </c>
      <c r="I1" s="251" t="s">
        <v>50</v>
      </c>
    </row>
    <row r="2" spans="1:9" ht="20.100000000000001" customHeight="1">
      <c r="A2" s="153" t="s">
        <v>79</v>
      </c>
      <c r="B2" s="260" t="s">
        <v>140</v>
      </c>
      <c r="C2" s="261" t="s">
        <v>87</v>
      </c>
      <c r="D2" s="267"/>
      <c r="E2" s="44"/>
      <c r="F2" s="64" t="s">
        <v>58</v>
      </c>
      <c r="G2" s="76" t="s">
        <v>134</v>
      </c>
      <c r="H2" s="197"/>
      <c r="I2" s="265">
        <v>4</v>
      </c>
    </row>
    <row r="3" spans="1:9" ht="20.100000000000001" customHeight="1">
      <c r="A3" s="197">
        <v>99387</v>
      </c>
      <c r="B3" s="198" t="s">
        <v>80</v>
      </c>
      <c r="C3" s="199" t="s">
        <v>118</v>
      </c>
      <c r="D3" s="267" t="s">
        <v>71</v>
      </c>
      <c r="E3" s="44"/>
      <c r="F3" s="64" t="s">
        <v>58</v>
      </c>
      <c r="G3" s="76" t="s">
        <v>134</v>
      </c>
      <c r="H3" s="197"/>
      <c r="I3" s="265">
        <v>3</v>
      </c>
    </row>
    <row r="4" spans="1:9" ht="20.100000000000001" customHeight="1">
      <c r="A4" s="153" t="s">
        <v>79</v>
      </c>
      <c r="B4" s="283" t="s">
        <v>121</v>
      </c>
      <c r="C4" s="284" t="s">
        <v>72</v>
      </c>
      <c r="D4" s="267" t="s">
        <v>71</v>
      </c>
      <c r="E4" s="44"/>
      <c r="F4" s="64" t="s">
        <v>58</v>
      </c>
      <c r="G4" s="76" t="s">
        <v>134</v>
      </c>
      <c r="H4" s="197"/>
      <c r="I4" s="265">
        <v>2</v>
      </c>
    </row>
    <row r="5" spans="1:9" ht="20.100000000000001" customHeight="1">
      <c r="A5" s="197">
        <v>99393</v>
      </c>
      <c r="B5" s="204" t="s">
        <v>83</v>
      </c>
      <c r="C5" s="198" t="s">
        <v>66</v>
      </c>
      <c r="D5" s="267" t="s">
        <v>71</v>
      </c>
      <c r="E5" s="44"/>
      <c r="F5" s="64" t="s">
        <v>57</v>
      </c>
      <c r="G5" s="76" t="s">
        <v>139</v>
      </c>
      <c r="H5" s="197"/>
      <c r="I5" s="265">
        <v>15</v>
      </c>
    </row>
    <row r="6" spans="1:9" ht="20.100000000000001" customHeight="1">
      <c r="A6" s="197" t="s">
        <v>79</v>
      </c>
      <c r="B6" s="204" t="s">
        <v>86</v>
      </c>
      <c r="C6" s="198" t="s">
        <v>87</v>
      </c>
      <c r="D6" s="267"/>
      <c r="E6" s="44"/>
      <c r="F6" s="64" t="s">
        <v>58</v>
      </c>
      <c r="G6" s="76" t="s">
        <v>134</v>
      </c>
      <c r="H6" s="197"/>
      <c r="I6" s="288">
        <v>4</v>
      </c>
    </row>
    <row r="7" spans="1:9" ht="20.100000000000001" customHeight="1">
      <c r="A7" s="197">
        <v>99391</v>
      </c>
      <c r="B7" s="204" t="s">
        <v>89</v>
      </c>
      <c r="C7" s="198" t="s">
        <v>90</v>
      </c>
      <c r="D7" s="267"/>
      <c r="E7" s="44"/>
      <c r="F7" s="64" t="s">
        <v>58</v>
      </c>
      <c r="G7" s="76" t="s">
        <v>134</v>
      </c>
      <c r="H7" s="197"/>
      <c r="I7" s="288">
        <v>7</v>
      </c>
    </row>
    <row r="8" spans="1:9" ht="20.100000000000001" customHeight="1">
      <c r="A8" s="197">
        <v>99397</v>
      </c>
      <c r="B8" s="204" t="s">
        <v>93</v>
      </c>
      <c r="C8" s="198" t="s">
        <v>67</v>
      </c>
      <c r="D8" s="267"/>
      <c r="E8" s="44"/>
      <c r="F8" s="64" t="s">
        <v>57</v>
      </c>
      <c r="G8" s="76" t="s">
        <v>134</v>
      </c>
      <c r="H8" s="197"/>
      <c r="I8" s="288">
        <v>17</v>
      </c>
    </row>
    <row r="9" spans="1:9" ht="20.100000000000001" customHeight="1">
      <c r="A9" s="197">
        <v>99386</v>
      </c>
      <c r="B9" s="204" t="s">
        <v>96</v>
      </c>
      <c r="C9" s="198" t="s">
        <v>97</v>
      </c>
      <c r="D9" s="267"/>
      <c r="E9" s="44"/>
      <c r="F9" s="64" t="s">
        <v>58</v>
      </c>
      <c r="G9" s="76" t="s">
        <v>134</v>
      </c>
      <c r="H9" s="197"/>
      <c r="I9" s="288">
        <v>2</v>
      </c>
    </row>
    <row r="10" spans="1:9" ht="20.100000000000001" customHeight="1">
      <c r="A10" s="197">
        <v>99389</v>
      </c>
      <c r="B10" s="204" t="s">
        <v>100</v>
      </c>
      <c r="C10" s="198" t="s">
        <v>65</v>
      </c>
      <c r="D10" s="267"/>
      <c r="E10" s="44"/>
      <c r="F10" s="64" t="s">
        <v>58</v>
      </c>
      <c r="G10" s="76" t="s">
        <v>134</v>
      </c>
      <c r="H10" s="197"/>
      <c r="I10" s="288">
        <v>5</v>
      </c>
    </row>
    <row r="11" spans="1:9" ht="20.100000000000001" customHeight="1">
      <c r="A11" s="197">
        <v>99888</v>
      </c>
      <c r="B11" s="198" t="s">
        <v>103</v>
      </c>
      <c r="C11" s="199" t="s">
        <v>104</v>
      </c>
      <c r="D11" s="267"/>
      <c r="E11" s="44"/>
      <c r="F11" s="64" t="s">
        <v>57</v>
      </c>
      <c r="G11" s="76" t="s">
        <v>134</v>
      </c>
      <c r="H11" s="197"/>
      <c r="I11" s="288">
        <v>16</v>
      </c>
    </row>
    <row r="12" spans="1:9" ht="20.100000000000001" customHeight="1">
      <c r="A12" s="197">
        <v>99396</v>
      </c>
      <c r="B12" s="204" t="s">
        <v>106</v>
      </c>
      <c r="C12" s="198" t="s">
        <v>107</v>
      </c>
      <c r="D12" s="267"/>
      <c r="E12" s="61"/>
      <c r="F12" s="64" t="s">
        <v>57</v>
      </c>
      <c r="G12" s="76" t="s">
        <v>134</v>
      </c>
      <c r="H12" s="197"/>
      <c r="I12" s="265">
        <v>18</v>
      </c>
    </row>
    <row r="13" spans="1:9" ht="20.100000000000001" customHeight="1">
      <c r="A13" s="197">
        <v>99395</v>
      </c>
      <c r="B13" s="204" t="s">
        <v>110</v>
      </c>
      <c r="C13" s="198" t="s">
        <v>111</v>
      </c>
      <c r="D13" s="267" t="s">
        <v>71</v>
      </c>
      <c r="E13" s="44"/>
      <c r="F13" s="64" t="s">
        <v>57</v>
      </c>
      <c r="G13" s="76" t="s">
        <v>139</v>
      </c>
      <c r="H13" s="197"/>
      <c r="I13" s="288">
        <v>17</v>
      </c>
    </row>
    <row r="14" spans="1:9" ht="20.100000000000001" customHeight="1">
      <c r="A14" s="197">
        <v>99388</v>
      </c>
      <c r="B14" s="204" t="s">
        <v>70</v>
      </c>
      <c r="C14" s="198" t="s">
        <v>64</v>
      </c>
      <c r="D14" s="267"/>
      <c r="E14" s="44"/>
      <c r="F14" s="64" t="s">
        <v>58</v>
      </c>
      <c r="G14" s="76" t="s">
        <v>134</v>
      </c>
      <c r="H14" s="197"/>
      <c r="I14" s="288">
        <v>4</v>
      </c>
    </row>
    <row r="15" spans="1:9" ht="20.100000000000001" customHeight="1">
      <c r="A15" s="153" t="s">
        <v>79</v>
      </c>
      <c r="B15" s="260" t="s">
        <v>122</v>
      </c>
      <c r="C15" s="261" t="s">
        <v>74</v>
      </c>
      <c r="D15" s="267"/>
      <c r="E15" s="44"/>
      <c r="F15" s="64" t="s">
        <v>58</v>
      </c>
      <c r="G15" s="76" t="s">
        <v>134</v>
      </c>
      <c r="H15" s="197"/>
      <c r="I15" s="265">
        <v>7</v>
      </c>
    </row>
    <row r="16" spans="1:9" ht="20.100000000000001" customHeight="1">
      <c r="A16" s="153" t="s">
        <v>79</v>
      </c>
      <c r="B16" s="260" t="s">
        <v>3</v>
      </c>
      <c r="C16" s="261" t="s">
        <v>126</v>
      </c>
      <c r="D16" s="267"/>
      <c r="E16" s="44"/>
      <c r="F16" s="65" t="s">
        <v>58</v>
      </c>
      <c r="G16" s="76" t="s">
        <v>134</v>
      </c>
      <c r="H16" s="197"/>
      <c r="I16" s="265">
        <v>4</v>
      </c>
    </row>
    <row r="17" spans="1:9" ht="20.100000000000001" customHeight="1">
      <c r="A17" s="153" t="s">
        <v>79</v>
      </c>
      <c r="B17" s="260" t="s">
        <v>129</v>
      </c>
      <c r="C17" s="261" t="s">
        <v>130</v>
      </c>
      <c r="D17" s="267"/>
      <c r="E17" s="44"/>
      <c r="F17" s="64" t="s">
        <v>58</v>
      </c>
      <c r="G17" s="76" t="s">
        <v>134</v>
      </c>
      <c r="H17" s="197"/>
      <c r="I17" s="265">
        <v>5</v>
      </c>
    </row>
    <row r="18" spans="1:9" ht="20.100000000000001" customHeight="1">
      <c r="A18" s="153" t="s">
        <v>79</v>
      </c>
      <c r="B18" s="260" t="s">
        <v>135</v>
      </c>
      <c r="C18" s="261" t="s">
        <v>126</v>
      </c>
      <c r="D18" s="267" t="s">
        <v>71</v>
      </c>
      <c r="E18" s="44"/>
      <c r="F18" s="64" t="s">
        <v>58</v>
      </c>
      <c r="G18" s="76" t="s">
        <v>134</v>
      </c>
      <c r="H18" s="311" t="s">
        <v>138</v>
      </c>
      <c r="I18" s="265">
        <v>4</v>
      </c>
    </row>
    <row r="19" spans="1:9" ht="20.100000000000001" customHeight="1">
      <c r="A19" s="153"/>
      <c r="B19" s="260"/>
      <c r="C19" s="261"/>
      <c r="D19" s="267"/>
      <c r="E19" s="44"/>
      <c r="F19" s="64"/>
      <c r="G19" s="76"/>
      <c r="H19" s="311"/>
      <c r="I19" s="265"/>
    </row>
    <row r="20" spans="1:9" ht="20.100000000000001" customHeight="1">
      <c r="A20" s="153"/>
      <c r="B20" s="260"/>
      <c r="C20" s="261"/>
      <c r="D20" s="267"/>
      <c r="E20" s="44"/>
      <c r="F20" s="64"/>
      <c r="G20" s="76"/>
      <c r="H20" s="311"/>
      <c r="I20" s="265"/>
    </row>
    <row r="21" spans="1:9" ht="20.100000000000001" customHeight="1">
      <c r="A21" s="153"/>
      <c r="B21" s="260"/>
      <c r="C21" s="261"/>
      <c r="D21" s="267"/>
      <c r="E21" s="44"/>
      <c r="F21" s="64"/>
      <c r="G21" s="76"/>
      <c r="H21" s="311"/>
      <c r="I21" s="265"/>
    </row>
    <row r="22" spans="1:9" ht="20.100000000000001" customHeight="1">
      <c r="E22" s="44"/>
      <c r="F22" s="64"/>
      <c r="G22" s="76"/>
    </row>
    <row r="23" spans="1:9" ht="20.100000000000001" customHeight="1">
      <c r="E23" s="44"/>
      <c r="F23" s="64"/>
      <c r="G23" s="76"/>
    </row>
    <row r="24" spans="1:9" ht="20.100000000000001" customHeight="1">
      <c r="E24" s="44"/>
      <c r="F24" s="64"/>
      <c r="G24" s="76"/>
    </row>
    <row r="25" spans="1:9" ht="20.100000000000001" customHeight="1">
      <c r="E25" s="44"/>
      <c r="F25" s="64"/>
      <c r="G25" s="76"/>
    </row>
    <row r="26" spans="1:9" ht="20.100000000000001" customHeight="1">
      <c r="E26" s="44"/>
      <c r="F26" s="64"/>
      <c r="G26" s="76"/>
    </row>
    <row r="27" spans="1:9" ht="20.100000000000001" customHeight="1">
      <c r="E27" s="44"/>
      <c r="F27" s="64"/>
      <c r="G27" s="76"/>
    </row>
    <row r="28" spans="1:9" ht="20.100000000000001" customHeight="1">
      <c r="E28" s="44"/>
      <c r="F28" s="64"/>
      <c r="G28" s="76"/>
    </row>
    <row r="29" spans="1:9" ht="20.100000000000001" customHeight="1">
      <c r="E29" s="44"/>
      <c r="F29" s="64"/>
      <c r="G29" s="76"/>
    </row>
    <row r="30" spans="1:9" ht="20.100000000000001" customHeight="1">
      <c r="E30" s="44"/>
      <c r="F30" s="64"/>
      <c r="G30" s="76"/>
    </row>
    <row r="31" spans="1:9" ht="20.100000000000001" customHeight="1">
      <c r="E31" s="44"/>
      <c r="F31" s="64"/>
      <c r="G31" s="76"/>
    </row>
    <row r="32" spans="1:9" ht="20.100000000000001" customHeight="1">
      <c r="E32" s="44"/>
      <c r="F32" s="64"/>
      <c r="G32" s="76"/>
    </row>
    <row r="33" spans="5:7" ht="20.100000000000001" customHeight="1">
      <c r="E33" s="44"/>
      <c r="F33" s="64"/>
      <c r="G33" s="76"/>
    </row>
    <row r="34" spans="5:7" ht="20.100000000000001" customHeight="1">
      <c r="E34" s="44"/>
      <c r="F34" s="65"/>
      <c r="G34" s="76"/>
    </row>
    <row r="35" spans="5:7" ht="20.100000000000001" customHeight="1">
      <c r="E35" s="44"/>
      <c r="F35" s="65"/>
      <c r="G35" s="76"/>
    </row>
    <row r="36" spans="5:7" ht="20.100000000000001" customHeight="1">
      <c r="E36" s="44"/>
      <c r="F36" s="64"/>
      <c r="G36" s="76"/>
    </row>
    <row r="37" spans="5:7" ht="20.100000000000001" customHeight="1">
      <c r="E37" s="44"/>
      <c r="F37" s="64"/>
      <c r="G37" s="76"/>
    </row>
    <row r="38" spans="5:7" ht="20.100000000000001" customHeight="1">
      <c r="E38" s="44"/>
      <c r="F38" s="64"/>
      <c r="G38" s="76"/>
    </row>
    <row r="39" spans="5:7" ht="20.100000000000001" customHeight="1">
      <c r="E39" s="44"/>
      <c r="F39" s="64"/>
      <c r="G39" s="76"/>
    </row>
    <row r="40" spans="5:7" ht="20.100000000000001" customHeight="1">
      <c r="E40" s="44"/>
      <c r="F40" s="64"/>
      <c r="G40" s="76"/>
    </row>
    <row r="41" spans="5:7" ht="20.100000000000001" customHeight="1">
      <c r="E41" s="44"/>
      <c r="F41" s="64"/>
      <c r="G41" s="76"/>
    </row>
    <row r="42" spans="5:7" ht="20.100000000000001" customHeight="1">
      <c r="E42" s="44"/>
      <c r="F42" s="64"/>
      <c r="G42" s="76"/>
    </row>
    <row r="43" spans="5:7" ht="20.100000000000001" customHeight="1">
      <c r="E43" s="44"/>
      <c r="F43" s="64"/>
      <c r="G43" s="76"/>
    </row>
    <row r="44" spans="5:7" ht="20.100000000000001" customHeight="1">
      <c r="E44" s="44"/>
      <c r="F44" s="64"/>
      <c r="G44" s="76"/>
    </row>
    <row r="45" spans="5:7" ht="20.100000000000001" customHeight="1">
      <c r="E45" s="44"/>
      <c r="F45" s="64"/>
      <c r="G45" s="76"/>
    </row>
    <row r="46" spans="5:7" ht="20.100000000000001" customHeight="1">
      <c r="E46" s="44"/>
      <c r="F46" s="64"/>
      <c r="G46" s="76"/>
    </row>
    <row r="47" spans="5:7" ht="20.100000000000001" customHeight="1">
      <c r="E47" s="44"/>
      <c r="F47" s="64"/>
      <c r="G47" s="76"/>
    </row>
    <row r="48" spans="5:7" ht="20.100000000000001" customHeight="1">
      <c r="E48" s="61"/>
      <c r="F48" s="64"/>
      <c r="G48" s="76"/>
    </row>
    <row r="49" spans="5:7" ht="20.100000000000001" customHeight="1">
      <c r="E49" s="44"/>
      <c r="F49" s="64"/>
      <c r="G49" s="76"/>
    </row>
    <row r="50" spans="5:7" ht="20.100000000000001" customHeight="1">
      <c r="E50" s="44"/>
      <c r="F50" s="64"/>
      <c r="G50" s="76"/>
    </row>
    <row r="51" spans="5:7" ht="20.100000000000001" customHeight="1">
      <c r="E51" s="44"/>
      <c r="F51" s="64"/>
      <c r="G51" s="76"/>
    </row>
    <row r="52" spans="5:7" ht="20.100000000000001" customHeight="1">
      <c r="E52" s="44"/>
      <c r="F52" s="65"/>
      <c r="G52" s="76"/>
    </row>
    <row r="53" spans="5:7" ht="20.100000000000001" customHeight="1">
      <c r="E53" s="44"/>
      <c r="F53" s="65"/>
      <c r="G53" s="76"/>
    </row>
    <row r="54" spans="5:7" ht="20.100000000000001" customHeight="1">
      <c r="E54" s="44"/>
      <c r="F54" s="64"/>
      <c r="G54" s="76"/>
    </row>
    <row r="55" spans="5:7" ht="20.100000000000001" customHeight="1">
      <c r="E55" s="44"/>
      <c r="F55" s="64"/>
      <c r="G55" s="76"/>
    </row>
    <row r="56" spans="5:7" ht="20.100000000000001" customHeight="1">
      <c r="E56" s="44"/>
      <c r="F56" s="64"/>
      <c r="G56" s="76"/>
    </row>
    <row r="57" spans="5:7" ht="20.100000000000001" customHeight="1">
      <c r="E57" s="44"/>
      <c r="F57" s="64"/>
      <c r="G57" s="76"/>
    </row>
    <row r="58" spans="5:7" ht="20.100000000000001" customHeight="1">
      <c r="E58" s="44"/>
      <c r="F58" s="64"/>
      <c r="G58" s="76"/>
    </row>
    <row r="59" spans="5:7" ht="20.100000000000001" customHeight="1">
      <c r="E59" s="44"/>
      <c r="F59" s="64"/>
      <c r="G59" s="76"/>
    </row>
    <row r="60" spans="5:7" ht="20.100000000000001" customHeight="1">
      <c r="E60" s="44"/>
      <c r="F60" s="64"/>
      <c r="G60" s="76"/>
    </row>
    <row r="61" spans="5:7" ht="20.100000000000001" customHeight="1">
      <c r="E61" s="44"/>
      <c r="F61" s="64"/>
      <c r="G61" s="76"/>
    </row>
    <row r="62" spans="5:7" ht="20.100000000000001" customHeight="1">
      <c r="E62" s="44"/>
      <c r="F62" s="64"/>
      <c r="G62" s="76"/>
    </row>
    <row r="63" spans="5:7" ht="20.100000000000001" customHeight="1">
      <c r="E63" s="44"/>
      <c r="F63" s="64"/>
      <c r="G63" s="76"/>
    </row>
    <row r="64" spans="5:7" ht="20.100000000000001" customHeight="1">
      <c r="E64" s="44"/>
      <c r="F64" s="64"/>
      <c r="G64" s="76"/>
    </row>
    <row r="65" spans="5:7" ht="20.100000000000001" customHeight="1">
      <c r="E65" s="44"/>
      <c r="F65" s="64"/>
      <c r="G65" s="76"/>
    </row>
    <row r="66" spans="5:7" ht="20.100000000000001" customHeight="1">
      <c r="E66" s="44"/>
      <c r="F66" s="64"/>
      <c r="G66" s="76"/>
    </row>
    <row r="67" spans="5:7" ht="20.100000000000001" customHeight="1">
      <c r="E67" s="44"/>
      <c r="F67" s="64"/>
      <c r="G67" s="76"/>
    </row>
    <row r="68" spans="5:7" ht="20.100000000000001" customHeight="1">
      <c r="E68" s="44"/>
      <c r="F68" s="64"/>
      <c r="G68" s="76"/>
    </row>
    <row r="69" spans="5:7" ht="20.100000000000001" customHeight="1">
      <c r="E69" s="44"/>
      <c r="F69" s="64"/>
      <c r="G69" s="76"/>
    </row>
    <row r="70" spans="5:7" ht="20.100000000000001" customHeight="1">
      <c r="E70" s="44"/>
      <c r="F70" s="64"/>
      <c r="G70" s="76"/>
    </row>
    <row r="71" spans="5:7" ht="20.100000000000001" customHeight="1">
      <c r="E71" s="44"/>
      <c r="F71" s="64"/>
      <c r="G71" s="76"/>
    </row>
    <row r="72" spans="5:7" ht="20.100000000000001" customHeight="1">
      <c r="E72" s="44"/>
      <c r="F72" s="57"/>
      <c r="G72" s="76"/>
    </row>
    <row r="73" spans="5:7" ht="20.100000000000001" customHeight="1">
      <c r="E73" s="44"/>
      <c r="F73" s="64"/>
      <c r="G73" s="76"/>
    </row>
    <row r="74" spans="5:7" ht="20.100000000000001" customHeight="1">
      <c r="E74" s="44"/>
      <c r="F74" s="64"/>
      <c r="G74" s="76"/>
    </row>
    <row r="75" spans="5:7" ht="20.100000000000001" customHeight="1">
      <c r="E75" s="61"/>
      <c r="F75" s="64"/>
      <c r="G75" s="76"/>
    </row>
    <row r="76" spans="5:7" ht="20.100000000000001" customHeight="1">
      <c r="E76" s="44"/>
      <c r="F76" s="64"/>
      <c r="G76" s="76"/>
    </row>
    <row r="77" spans="5:7" ht="20.100000000000001" customHeight="1">
      <c r="E77" s="44"/>
      <c r="F77" s="64"/>
      <c r="G77" s="76"/>
    </row>
    <row r="78" spans="5:7" ht="20.100000000000001" customHeight="1">
      <c r="E78" s="44"/>
      <c r="F78" s="64"/>
      <c r="G78" s="76"/>
    </row>
    <row r="79" spans="5:7" ht="20.100000000000001" customHeight="1">
      <c r="E79" s="44"/>
      <c r="F79" s="64"/>
      <c r="G79" s="76"/>
    </row>
    <row r="80" spans="5:7" ht="20.100000000000001" customHeight="1">
      <c r="E80" s="44"/>
      <c r="F80" s="64"/>
      <c r="G80" s="76"/>
    </row>
    <row r="81" spans="5:7" ht="20.100000000000001" customHeight="1">
      <c r="E81" s="44"/>
      <c r="F81" s="64"/>
      <c r="G81" s="76"/>
    </row>
    <row r="82" spans="5:7" ht="20.100000000000001" customHeight="1">
      <c r="E82" s="44"/>
      <c r="F82" s="64"/>
      <c r="G82" s="76"/>
    </row>
    <row r="83" spans="5:7" ht="20.100000000000001" customHeight="1">
      <c r="E83" s="61"/>
      <c r="F83" s="64"/>
      <c r="G83" s="76"/>
    </row>
    <row r="84" spans="5:7" ht="20.100000000000001" customHeight="1">
      <c r="E84" s="44"/>
      <c r="F84" s="64"/>
      <c r="G84" s="76"/>
    </row>
    <row r="85" spans="5:7" ht="20.100000000000001" customHeight="1">
      <c r="E85" s="44"/>
      <c r="F85" s="64"/>
      <c r="G85" s="76"/>
    </row>
    <row r="86" spans="5:7" ht="20.100000000000001" customHeight="1">
      <c r="E86" s="61"/>
      <c r="F86" s="64"/>
      <c r="G86" s="76"/>
    </row>
    <row r="87" spans="5:7" ht="20.100000000000001" customHeight="1">
      <c r="E87" s="44"/>
      <c r="F87" s="64"/>
      <c r="G87" s="76"/>
    </row>
    <row r="88" spans="5:7" ht="20.100000000000001" customHeight="1">
      <c r="E88" s="44"/>
      <c r="F88" s="64"/>
      <c r="G88" s="76"/>
    </row>
    <row r="89" spans="5:7" ht="20.100000000000001" customHeight="1">
      <c r="E89" s="44"/>
      <c r="F89" s="64"/>
      <c r="G89" s="76"/>
    </row>
    <row r="90" spans="5:7" ht="20.100000000000001" customHeight="1">
      <c r="E90" s="44"/>
      <c r="F90" s="65"/>
      <c r="G90" s="76"/>
    </row>
    <row r="91" spans="5:7" ht="20.100000000000001" customHeight="1">
      <c r="E91" s="44"/>
      <c r="F91" s="64"/>
      <c r="G91" s="76"/>
    </row>
    <row r="92" spans="5:7" ht="20.100000000000001" customHeight="1">
      <c r="E92" s="44"/>
      <c r="F92" s="64"/>
      <c r="G92" s="76"/>
    </row>
    <row r="93" spans="5:7" ht="20.100000000000001" customHeight="1">
      <c r="E93" s="44"/>
      <c r="F93" s="64"/>
      <c r="G93" s="76"/>
    </row>
    <row r="94" spans="5:7" ht="20.100000000000001" customHeight="1">
      <c r="E94" s="44"/>
      <c r="F94" s="65"/>
      <c r="G94" s="76"/>
    </row>
    <row r="95" spans="5:7" ht="20.100000000000001" customHeight="1">
      <c r="E95" s="44"/>
      <c r="F95" s="64"/>
      <c r="G95" s="76"/>
    </row>
    <row r="96" spans="5:7" ht="20.100000000000001" customHeight="1">
      <c r="E96" s="44"/>
      <c r="F96" s="64"/>
      <c r="G96" s="76"/>
    </row>
    <row r="97" spans="5:7" ht="20.100000000000001" customHeight="1">
      <c r="E97" s="44"/>
      <c r="F97" s="64"/>
      <c r="G97" s="76"/>
    </row>
    <row r="98" spans="5:7" ht="20.100000000000001" customHeight="1">
      <c r="E98" s="44"/>
      <c r="F98" s="64"/>
      <c r="G98" s="76"/>
    </row>
    <row r="99" spans="5:7" ht="20.100000000000001" customHeight="1">
      <c r="E99" s="44"/>
      <c r="F99" s="64"/>
      <c r="G99" s="76"/>
    </row>
    <row r="100" spans="5:7" ht="20.100000000000001" customHeight="1">
      <c r="E100" s="44"/>
      <c r="F100" s="64"/>
      <c r="G100" s="76"/>
    </row>
    <row r="101" spans="5:7" ht="20.100000000000001" customHeight="1">
      <c r="E101" s="44"/>
      <c r="F101" s="64"/>
      <c r="G101" s="76"/>
    </row>
    <row r="102" spans="5:7" ht="20.100000000000001" customHeight="1">
      <c r="E102" s="44"/>
      <c r="F102" s="64"/>
      <c r="G102" s="76"/>
    </row>
    <row r="103" spans="5:7" ht="20.100000000000001" customHeight="1">
      <c r="E103" s="44"/>
      <c r="F103" s="64"/>
      <c r="G103" s="76"/>
    </row>
    <row r="104" spans="5:7" ht="20.100000000000001" customHeight="1">
      <c r="E104" s="44"/>
      <c r="F104" s="64"/>
      <c r="G104" s="76"/>
    </row>
    <row r="105" spans="5:7" ht="20.100000000000001" customHeight="1">
      <c r="E105" s="44"/>
      <c r="F105" s="64"/>
      <c r="G105" s="76"/>
    </row>
    <row r="106" spans="5:7" ht="20.100000000000001" customHeight="1">
      <c r="E106" s="44"/>
      <c r="F106" s="64"/>
      <c r="G106" s="76"/>
    </row>
    <row r="107" spans="5:7" ht="20.100000000000001" customHeight="1">
      <c r="E107" s="44"/>
      <c r="F107" s="64"/>
      <c r="G107" s="76"/>
    </row>
    <row r="108" spans="5:7" ht="20.100000000000001" customHeight="1">
      <c r="E108" s="44"/>
      <c r="F108" s="64"/>
      <c r="G108" s="76"/>
    </row>
    <row r="109" spans="5:7" ht="20.100000000000001" customHeight="1">
      <c r="E109" s="44"/>
      <c r="F109" s="64"/>
      <c r="G109" s="76"/>
    </row>
    <row r="110" spans="5:7" ht="20.100000000000001" customHeight="1">
      <c r="E110" s="44"/>
      <c r="F110" s="64"/>
      <c r="G110" s="76"/>
    </row>
    <row r="111" spans="5:7" ht="20.100000000000001" customHeight="1">
      <c r="E111" s="44"/>
      <c r="F111" s="66"/>
      <c r="G111" s="76"/>
    </row>
    <row r="112" spans="5:7" ht="20.100000000000001" customHeight="1">
      <c r="E112" s="44"/>
      <c r="F112" s="64"/>
      <c r="G112" s="76"/>
    </row>
    <row r="113" spans="5:7" ht="20.100000000000001" customHeight="1">
      <c r="E113" s="44"/>
      <c r="F113" s="64"/>
      <c r="G113" s="76"/>
    </row>
    <row r="114" spans="5:7" ht="20.100000000000001" customHeight="1">
      <c r="E114" s="44"/>
      <c r="F114" s="64"/>
      <c r="G114" s="76"/>
    </row>
    <row r="115" spans="5:7" ht="20.100000000000001" customHeight="1">
      <c r="E115" s="44"/>
      <c r="F115" s="64"/>
      <c r="G115" s="76"/>
    </row>
    <row r="116" spans="5:7" ht="20.100000000000001" customHeight="1">
      <c r="E116" s="44"/>
      <c r="F116" s="64"/>
      <c r="G116" s="76"/>
    </row>
    <row r="117" spans="5:7" ht="20.100000000000001" customHeight="1">
      <c r="E117" s="61"/>
      <c r="F117" s="64"/>
      <c r="G117" s="76"/>
    </row>
    <row r="118" spans="5:7" ht="20.100000000000001" customHeight="1">
      <c r="E118" s="61"/>
      <c r="F118" s="64"/>
      <c r="G118" s="76"/>
    </row>
    <row r="119" spans="5:7" ht="20.100000000000001" customHeight="1">
      <c r="E119" s="44"/>
      <c r="F119" s="67"/>
      <c r="G119" s="76"/>
    </row>
    <row r="120" spans="5:7" ht="20.100000000000001" customHeight="1">
      <c r="E120" s="44"/>
      <c r="F120" s="64"/>
      <c r="G120" s="76"/>
    </row>
    <row r="121" spans="5:7" ht="20.100000000000001" customHeight="1">
      <c r="E121" s="44"/>
      <c r="F121" s="64"/>
      <c r="G121" s="76"/>
    </row>
    <row r="122" spans="5:7" ht="20.100000000000001" customHeight="1">
      <c r="E122" s="44"/>
      <c r="F122" s="65"/>
      <c r="G122" s="76"/>
    </row>
    <row r="123" spans="5:7" ht="20.100000000000001" customHeight="1">
      <c r="E123" s="44"/>
      <c r="F123" s="65"/>
      <c r="G123" s="76"/>
    </row>
    <row r="124" spans="5:7" ht="20.100000000000001" customHeight="1">
      <c r="E124" s="44"/>
      <c r="F124" s="64"/>
      <c r="G124" s="76"/>
    </row>
    <row r="125" spans="5:7" ht="20.100000000000001" customHeight="1">
      <c r="E125" s="44"/>
      <c r="F125" s="64"/>
      <c r="G125" s="76"/>
    </row>
    <row r="126" spans="5:7" ht="20.100000000000001" customHeight="1">
      <c r="E126" s="44"/>
      <c r="F126" s="64"/>
      <c r="G126" s="76"/>
    </row>
    <row r="127" spans="5:7" ht="20.100000000000001" customHeight="1">
      <c r="E127" s="44"/>
      <c r="F127" s="64"/>
      <c r="G127" s="76"/>
    </row>
    <row r="128" spans="5:7" ht="20.100000000000001" customHeight="1">
      <c r="E128" s="44"/>
      <c r="F128" s="64"/>
      <c r="G128" s="76"/>
    </row>
    <row r="129" spans="5:7" ht="20.100000000000001" customHeight="1">
      <c r="E129" s="44"/>
      <c r="F129" s="64"/>
      <c r="G129" s="76"/>
    </row>
    <row r="130" spans="5:7" ht="20.100000000000001" customHeight="1">
      <c r="E130" s="44"/>
      <c r="F130" s="64"/>
      <c r="G130" s="76"/>
    </row>
    <row r="131" spans="5:7" ht="20.100000000000001" customHeight="1">
      <c r="E131" s="44"/>
      <c r="F131" s="65"/>
      <c r="G131" s="76"/>
    </row>
    <row r="132" spans="5:7" ht="20.100000000000001" customHeight="1">
      <c r="E132" s="44"/>
      <c r="F132" s="64"/>
      <c r="G132" s="76"/>
    </row>
    <row r="133" spans="5:7" ht="20.100000000000001" customHeight="1">
      <c r="E133" s="44"/>
      <c r="F133" s="64"/>
      <c r="G133" s="76"/>
    </row>
    <row r="134" spans="5:7" ht="20.100000000000001" customHeight="1">
      <c r="E134" s="44"/>
      <c r="F134" s="64"/>
      <c r="G134" s="76"/>
    </row>
    <row r="135" spans="5:7" ht="20.100000000000001" customHeight="1">
      <c r="E135" s="44"/>
      <c r="F135" s="64"/>
      <c r="G135" s="76"/>
    </row>
    <row r="136" spans="5:7" ht="20.100000000000001" customHeight="1">
      <c r="E136" s="44"/>
      <c r="F136" s="64"/>
      <c r="G136" s="76"/>
    </row>
    <row r="137" spans="5:7" ht="20.100000000000001" customHeight="1">
      <c r="E137" s="44"/>
      <c r="F137" s="64"/>
      <c r="G137" s="76"/>
    </row>
    <row r="138" spans="5:7" ht="20.100000000000001" customHeight="1">
      <c r="E138" s="44"/>
      <c r="F138" s="64"/>
      <c r="G138" s="76"/>
    </row>
    <row r="139" spans="5:7" ht="20.100000000000001" customHeight="1">
      <c r="E139" s="44"/>
      <c r="F139" s="64"/>
      <c r="G139" s="76"/>
    </row>
    <row r="140" spans="5:7" ht="20.100000000000001" customHeight="1">
      <c r="E140" s="44"/>
      <c r="F140" s="64"/>
      <c r="G140" s="76"/>
    </row>
    <row r="141" spans="5:7" ht="20.100000000000001" customHeight="1">
      <c r="E141" s="44"/>
      <c r="F141" s="64"/>
      <c r="G141" s="76"/>
    </row>
    <row r="142" spans="5:7" ht="20.100000000000001" customHeight="1">
      <c r="E142" s="44"/>
      <c r="F142" s="64"/>
      <c r="G142" s="76"/>
    </row>
    <row r="143" spans="5:7" ht="20.100000000000001" customHeight="1">
      <c r="E143" s="44"/>
      <c r="F143" s="64"/>
      <c r="G143" s="76"/>
    </row>
    <row r="144" spans="5:7" ht="20.100000000000001" customHeight="1">
      <c r="E144" s="44"/>
      <c r="F144" s="65"/>
      <c r="G144" s="76"/>
    </row>
    <row r="145" spans="5:7" ht="20.100000000000001" customHeight="1">
      <c r="E145" s="44"/>
      <c r="F145" s="64"/>
      <c r="G145" s="76"/>
    </row>
    <row r="146" spans="5:7" ht="20.100000000000001" customHeight="1">
      <c r="E146" s="44"/>
      <c r="F146" s="64"/>
      <c r="G146" s="76"/>
    </row>
    <row r="147" spans="5:7" ht="20.100000000000001" customHeight="1">
      <c r="E147" s="44"/>
      <c r="F147" s="64"/>
      <c r="G147" s="76"/>
    </row>
    <row r="148" spans="5:7" ht="20.100000000000001" customHeight="1">
      <c r="E148" s="44"/>
      <c r="F148" s="64"/>
      <c r="G148" s="76"/>
    </row>
    <row r="149" spans="5:7" ht="20.100000000000001" customHeight="1">
      <c r="E149" s="44"/>
      <c r="F149" s="64"/>
      <c r="G149" s="76"/>
    </row>
    <row r="150" spans="5:7" ht="20.100000000000001" customHeight="1">
      <c r="E150" s="61"/>
      <c r="F150" s="64"/>
      <c r="G150" s="76"/>
    </row>
    <row r="151" spans="5:7" ht="20.100000000000001" customHeight="1">
      <c r="E151" s="44"/>
      <c r="F151" s="64"/>
      <c r="G151" s="76"/>
    </row>
    <row r="152" spans="5:7" ht="20.100000000000001" customHeight="1">
      <c r="E152" s="44"/>
      <c r="F152" s="64"/>
      <c r="G152" s="76"/>
    </row>
    <row r="153" spans="5:7" ht="20.100000000000001" customHeight="1">
      <c r="E153" s="44"/>
      <c r="F153" s="64"/>
      <c r="G153" s="76"/>
    </row>
    <row r="154" spans="5:7" ht="20.100000000000001" customHeight="1">
      <c r="E154" s="44"/>
      <c r="F154" s="64"/>
      <c r="G154" s="76"/>
    </row>
    <row r="155" spans="5:7" ht="20.100000000000001" customHeight="1">
      <c r="E155" s="44"/>
      <c r="F155" s="64"/>
      <c r="G155" s="76"/>
    </row>
    <row r="156" spans="5:7" ht="20.100000000000001" customHeight="1">
      <c r="E156" s="44"/>
      <c r="F156" s="64"/>
      <c r="G156" s="76"/>
    </row>
    <row r="157" spans="5:7" ht="20.100000000000001" customHeight="1">
      <c r="E157" s="44"/>
      <c r="F157" s="64"/>
      <c r="G157" s="76"/>
    </row>
    <row r="158" spans="5:7" ht="20.100000000000001" customHeight="1">
      <c r="E158" s="44"/>
      <c r="F158" s="64"/>
      <c r="G158" s="76"/>
    </row>
    <row r="159" spans="5:7" ht="20.100000000000001" customHeight="1">
      <c r="E159" s="44"/>
      <c r="F159" s="64"/>
      <c r="G159" s="76"/>
    </row>
    <row r="160" spans="5:7" ht="20.100000000000001" customHeight="1">
      <c r="E160" s="44"/>
      <c r="F160" s="64"/>
      <c r="G160" s="76"/>
    </row>
    <row r="161" spans="5:7" ht="20.100000000000001" customHeight="1">
      <c r="E161" s="44"/>
      <c r="F161" s="64"/>
      <c r="G161" s="76"/>
    </row>
    <row r="162" spans="5:7" ht="20.100000000000001" customHeight="1">
      <c r="E162" s="44"/>
      <c r="F162" s="64"/>
      <c r="G162" s="76"/>
    </row>
    <row r="163" spans="5:7" ht="20.100000000000001" customHeight="1">
      <c r="E163" s="61"/>
      <c r="F163" s="66"/>
      <c r="G163" s="76"/>
    </row>
    <row r="164" spans="5:7" ht="20.100000000000001" customHeight="1">
      <c r="E164" s="44"/>
      <c r="F164" s="64"/>
      <c r="G164" s="76"/>
    </row>
    <row r="165" spans="5:7" ht="20.100000000000001" customHeight="1">
      <c r="E165" s="44"/>
      <c r="F165" s="64"/>
      <c r="G165" s="76"/>
    </row>
    <row r="166" spans="5:7" ht="20.100000000000001" customHeight="1">
      <c r="E166" s="44"/>
      <c r="F166" s="64"/>
      <c r="G166" s="76"/>
    </row>
    <row r="167" spans="5:7" ht="20.100000000000001" customHeight="1">
      <c r="E167" s="44"/>
      <c r="F167" s="64"/>
      <c r="G167" s="76"/>
    </row>
    <row r="168" spans="5:7" ht="20.100000000000001" customHeight="1">
      <c r="E168" s="44"/>
      <c r="F168" s="64"/>
      <c r="G168" s="76"/>
    </row>
    <row r="169" spans="5:7" ht="20.100000000000001" customHeight="1">
      <c r="E169" s="44"/>
      <c r="F169" s="64"/>
      <c r="G169" s="76"/>
    </row>
    <row r="170" spans="5:7" ht="20.100000000000001" customHeight="1">
      <c r="E170" s="44"/>
      <c r="F170" s="64"/>
      <c r="G170" s="76"/>
    </row>
    <row r="171" spans="5:7" ht="20.100000000000001" customHeight="1">
      <c r="E171" s="44"/>
      <c r="F171" s="64"/>
      <c r="G171" s="76"/>
    </row>
    <row r="172" spans="5:7" ht="20.100000000000001" customHeight="1">
      <c r="E172" s="44"/>
      <c r="F172" s="64"/>
      <c r="G172" s="76"/>
    </row>
    <row r="173" spans="5:7" ht="20.100000000000001" customHeight="1">
      <c r="E173" s="44"/>
      <c r="F173" s="64"/>
      <c r="G173" s="76"/>
    </row>
    <row r="174" spans="5:7" ht="20.100000000000001" customHeight="1">
      <c r="E174" s="44"/>
      <c r="F174" s="64"/>
      <c r="G174" s="76"/>
    </row>
    <row r="175" spans="5:7" ht="20.100000000000001" customHeight="1">
      <c r="E175" s="44"/>
      <c r="F175" s="64"/>
      <c r="G175" s="76"/>
    </row>
    <row r="176" spans="5:7" ht="20.100000000000001" customHeight="1">
      <c r="E176" s="44"/>
      <c r="F176" s="64"/>
      <c r="G176" s="76"/>
    </row>
    <row r="177" spans="5:7" ht="20.100000000000001" customHeight="1">
      <c r="E177" s="44"/>
      <c r="F177" s="64"/>
      <c r="G177" s="76"/>
    </row>
    <row r="178" spans="5:7" ht="20.100000000000001" customHeight="1">
      <c r="E178" s="44"/>
      <c r="F178" s="64"/>
      <c r="G178" s="76"/>
    </row>
    <row r="179" spans="5:7" ht="20.100000000000001" customHeight="1">
      <c r="E179" s="44"/>
      <c r="F179" s="64"/>
      <c r="G179" s="76"/>
    </row>
    <row r="180" spans="5:7" ht="20.100000000000001" customHeight="1">
      <c r="E180" s="44"/>
      <c r="F180" s="64"/>
      <c r="G180" s="76"/>
    </row>
    <row r="181" spans="5:7" ht="20.100000000000001" customHeight="1">
      <c r="E181" s="61"/>
      <c r="F181" s="64"/>
      <c r="G181" s="76"/>
    </row>
    <row r="182" spans="5:7" ht="20.100000000000001" customHeight="1">
      <c r="E182" s="44"/>
      <c r="F182" s="64"/>
      <c r="G182" s="76"/>
    </row>
    <row r="183" spans="5:7" ht="20.100000000000001" customHeight="1">
      <c r="E183" s="44"/>
      <c r="F183" s="64"/>
      <c r="G183" s="76"/>
    </row>
    <row r="184" spans="5:7" ht="20.100000000000001" customHeight="1">
      <c r="E184" s="44"/>
      <c r="F184" s="64"/>
      <c r="G184" s="76"/>
    </row>
    <row r="185" spans="5:7" ht="20.100000000000001" customHeight="1">
      <c r="E185" s="44"/>
      <c r="F185" s="64"/>
      <c r="G185" s="76"/>
    </row>
    <row r="186" spans="5:7" ht="20.100000000000001" customHeight="1">
      <c r="E186" s="44"/>
      <c r="F186" s="64"/>
      <c r="G186" s="76"/>
    </row>
    <row r="187" spans="5:7" ht="20.100000000000001" customHeight="1">
      <c r="E187" s="44"/>
      <c r="F187" s="64"/>
      <c r="G187" s="76"/>
    </row>
    <row r="188" spans="5:7" ht="20.100000000000001" customHeight="1">
      <c r="E188" s="44"/>
      <c r="F188" s="64"/>
      <c r="G188" s="76"/>
    </row>
    <row r="189" spans="5:7" ht="20.100000000000001" customHeight="1">
      <c r="E189" s="44"/>
      <c r="F189" s="65"/>
      <c r="G189" s="76"/>
    </row>
    <row r="190" spans="5:7" ht="20.100000000000001" customHeight="1">
      <c r="E190" s="44"/>
      <c r="F190" s="64"/>
      <c r="G190" s="76"/>
    </row>
    <row r="191" spans="5:7" ht="20.100000000000001" customHeight="1">
      <c r="E191" s="44"/>
      <c r="F191" s="64"/>
      <c r="G191" s="76"/>
    </row>
    <row r="192" spans="5:7" ht="20.100000000000001" customHeight="1">
      <c r="E192" s="44"/>
      <c r="F192" s="64"/>
      <c r="G192" s="76"/>
    </row>
    <row r="193" spans="5:7" ht="20.100000000000001" customHeight="1">
      <c r="E193" s="44"/>
      <c r="F193" s="64"/>
      <c r="G193" s="76"/>
    </row>
    <row r="194" spans="5:7" ht="20.100000000000001" customHeight="1">
      <c r="E194" s="44"/>
      <c r="F194" s="64"/>
      <c r="G194" s="76"/>
    </row>
    <row r="195" spans="5:7" ht="20.100000000000001" customHeight="1">
      <c r="E195" s="44"/>
      <c r="F195" s="64"/>
      <c r="G195" s="76"/>
    </row>
    <row r="196" spans="5:7" ht="20.100000000000001" customHeight="1">
      <c r="E196" s="61"/>
      <c r="F196" s="64"/>
      <c r="G196" s="76"/>
    </row>
    <row r="197" spans="5:7" ht="20.100000000000001" customHeight="1">
      <c r="E197" s="44"/>
      <c r="F197" s="64"/>
      <c r="G197" s="76"/>
    </row>
    <row r="198" spans="5:7" ht="20.100000000000001" customHeight="1">
      <c r="E198" s="44"/>
      <c r="F198" s="64"/>
      <c r="G198" s="76"/>
    </row>
    <row r="199" spans="5:7" ht="20.100000000000001" customHeight="1">
      <c r="E199" s="61"/>
      <c r="F199" s="65"/>
      <c r="G199" s="76"/>
    </row>
    <row r="200" spans="5:7" ht="20.100000000000001" customHeight="1">
      <c r="E200" s="44"/>
      <c r="F200" s="64"/>
      <c r="G200" s="76"/>
    </row>
    <row r="201" spans="5:7" ht="20.100000000000001" customHeight="1">
      <c r="E201" s="44"/>
      <c r="F201" s="65"/>
      <c r="G201" s="76"/>
    </row>
    <row r="202" spans="5:7" ht="20.100000000000001" customHeight="1">
      <c r="E202" s="44"/>
      <c r="F202" s="64"/>
      <c r="G202" s="76"/>
    </row>
    <row r="203" spans="5:7" ht="20.100000000000001" customHeight="1">
      <c r="E203" s="44"/>
      <c r="F203" s="64"/>
      <c r="G203" s="76"/>
    </row>
    <row r="204" spans="5:7" ht="20.100000000000001" customHeight="1">
      <c r="E204" s="44"/>
      <c r="F204" s="64"/>
      <c r="G204" s="76"/>
    </row>
    <row r="205" spans="5:7" ht="20.100000000000001" customHeight="1">
      <c r="E205" s="44"/>
      <c r="F205" s="64"/>
      <c r="G205" s="76"/>
    </row>
    <row r="206" spans="5:7" ht="20.100000000000001" customHeight="1">
      <c r="E206" s="44"/>
      <c r="F206" s="64"/>
      <c r="G206" s="76"/>
    </row>
    <row r="207" spans="5:7" ht="20.100000000000001" customHeight="1">
      <c r="E207" s="61"/>
      <c r="F207" s="64"/>
      <c r="G207" s="76"/>
    </row>
    <row r="208" spans="5:7" ht="20.100000000000001" customHeight="1">
      <c r="E208" s="44"/>
      <c r="F208" s="64"/>
      <c r="G208" s="76"/>
    </row>
    <row r="209" spans="5:7" ht="20.100000000000001" customHeight="1">
      <c r="E209" s="44"/>
      <c r="F209" s="64"/>
      <c r="G209" s="76"/>
    </row>
    <row r="210" spans="5:7" ht="20.100000000000001" customHeight="1">
      <c r="E210" s="44"/>
      <c r="F210" s="64"/>
      <c r="G210" s="76"/>
    </row>
    <row r="211" spans="5:7" ht="20.100000000000001" customHeight="1">
      <c r="E211" s="44"/>
      <c r="F211" s="66"/>
      <c r="G211" s="76"/>
    </row>
    <row r="212" spans="5:7" ht="20.100000000000001" customHeight="1">
      <c r="E212" s="44"/>
      <c r="F212" s="66"/>
      <c r="G212" s="76"/>
    </row>
    <row r="213" spans="5:7" ht="20.100000000000001" customHeight="1">
      <c r="E213" s="44"/>
      <c r="F213" s="66"/>
      <c r="G213" s="76"/>
    </row>
    <row r="214" spans="5:7" ht="20.100000000000001" customHeight="1">
      <c r="E214" s="44"/>
      <c r="F214" s="66"/>
      <c r="G214" s="76"/>
    </row>
    <row r="215" spans="5:7" ht="20.100000000000001" customHeight="1">
      <c r="E215" s="44"/>
      <c r="F215" s="66"/>
      <c r="G215" s="76"/>
    </row>
    <row r="216" spans="5:7" ht="20.100000000000001" customHeight="1">
      <c r="E216" s="44"/>
      <c r="F216" s="66"/>
      <c r="G216" s="76"/>
    </row>
    <row r="217" spans="5:7" ht="20.100000000000001" customHeight="1">
      <c r="E217" s="44"/>
      <c r="F217" s="66"/>
      <c r="G217" s="76"/>
    </row>
    <row r="218" spans="5:7" ht="20.100000000000001" customHeight="1">
      <c r="E218" s="44"/>
      <c r="F218" s="66"/>
      <c r="G218" s="76"/>
    </row>
    <row r="219" spans="5:7" ht="20.100000000000001" customHeight="1">
      <c r="E219" s="44"/>
      <c r="F219" s="66"/>
      <c r="G219" s="76"/>
    </row>
    <row r="220" spans="5:7" ht="20.100000000000001" customHeight="1">
      <c r="E220" s="44"/>
      <c r="F220" s="66"/>
      <c r="G220" s="76"/>
    </row>
    <row r="221" spans="5:7" ht="20.100000000000001" customHeight="1">
      <c r="E221" s="44"/>
      <c r="F221" s="66"/>
      <c r="G221" s="76"/>
    </row>
    <row r="222" spans="5:7" ht="20.100000000000001" customHeight="1">
      <c r="E222" s="44"/>
      <c r="F222" s="66"/>
      <c r="G222" s="76"/>
    </row>
    <row r="223" spans="5:7" ht="20.100000000000001" customHeight="1">
      <c r="E223" s="44"/>
      <c r="F223" s="66"/>
      <c r="G223" s="76"/>
    </row>
    <row r="224" spans="5:7" ht="20.100000000000001" customHeight="1">
      <c r="E224" s="44"/>
      <c r="F224" s="66"/>
      <c r="G224" s="76"/>
    </row>
    <row r="225" spans="5:7" ht="20.100000000000001" customHeight="1">
      <c r="E225" s="44"/>
      <c r="F225" s="66"/>
      <c r="G225" s="76"/>
    </row>
    <row r="226" spans="5:7" ht="20.100000000000001" customHeight="1">
      <c r="E226" s="44"/>
      <c r="F226" s="66"/>
      <c r="G226" s="76"/>
    </row>
    <row r="227" spans="5:7" ht="20.100000000000001" customHeight="1">
      <c r="E227" s="44"/>
      <c r="F227" s="66"/>
      <c r="G227" s="76"/>
    </row>
    <row r="228" spans="5:7" ht="20.100000000000001" customHeight="1">
      <c r="E228" s="44"/>
      <c r="F228" s="66"/>
      <c r="G228" s="76"/>
    </row>
    <row r="229" spans="5:7" ht="20.100000000000001" customHeight="1">
      <c r="E229" s="44"/>
      <c r="F229" s="66"/>
      <c r="G229" s="76"/>
    </row>
    <row r="230" spans="5:7" ht="20.100000000000001" customHeight="1">
      <c r="E230" s="44"/>
      <c r="F230" s="66"/>
      <c r="G230" s="76"/>
    </row>
    <row r="231" spans="5:7" ht="20.100000000000001" customHeight="1">
      <c r="E231" s="44"/>
      <c r="F231" s="66"/>
      <c r="G231" s="76"/>
    </row>
    <row r="232" spans="5:7" ht="20.100000000000001" customHeight="1">
      <c r="E232" s="44"/>
      <c r="F232" s="66"/>
      <c r="G232" s="76"/>
    </row>
    <row r="233" spans="5:7" ht="20.100000000000001" customHeight="1">
      <c r="E233" s="44"/>
      <c r="F233" s="66"/>
      <c r="G233" s="76"/>
    </row>
    <row r="234" spans="5:7" ht="20.100000000000001" customHeight="1">
      <c r="E234" s="44"/>
      <c r="F234" s="66"/>
      <c r="G234" s="76"/>
    </row>
    <row r="235" spans="5:7" ht="20.100000000000001" customHeight="1">
      <c r="E235" s="44"/>
      <c r="F235" s="66"/>
      <c r="G235" s="76"/>
    </row>
    <row r="236" spans="5:7" ht="20.100000000000001" customHeight="1">
      <c r="E236" s="44"/>
      <c r="F236" s="66"/>
      <c r="G236" s="76"/>
    </row>
    <row r="237" spans="5:7" ht="20.100000000000001" customHeight="1">
      <c r="E237" s="44"/>
      <c r="F237" s="66"/>
      <c r="G237" s="76"/>
    </row>
    <row r="238" spans="5:7" ht="20.100000000000001" customHeight="1">
      <c r="E238" s="44"/>
      <c r="F238" s="66"/>
      <c r="G238" s="76"/>
    </row>
    <row r="239" spans="5:7" ht="20.100000000000001" customHeight="1">
      <c r="E239" s="44"/>
      <c r="F239" s="66"/>
      <c r="G239" s="76"/>
    </row>
    <row r="240" spans="5:7" ht="20.100000000000001" customHeight="1">
      <c r="E240" s="24"/>
      <c r="F240" s="68"/>
      <c r="G240" s="76"/>
    </row>
    <row r="241" spans="1:9" ht="20.100000000000001" customHeight="1">
      <c r="E241" s="24"/>
      <c r="F241" s="68"/>
      <c r="G241" s="76"/>
    </row>
    <row r="242" spans="1:9" s="24" customFormat="1" ht="20.100000000000001" customHeight="1">
      <c r="A242" s="119"/>
      <c r="B242" s="294"/>
      <c r="C242" s="295"/>
      <c r="D242" s="223"/>
      <c r="F242" s="68"/>
      <c r="G242" s="76"/>
      <c r="H242" s="291"/>
      <c r="I242" s="210"/>
    </row>
    <row r="243" spans="1:9" s="24" customFormat="1" ht="20.100000000000001" customHeight="1">
      <c r="A243" s="119"/>
      <c r="B243" s="294"/>
      <c r="C243" s="295"/>
      <c r="D243" s="223"/>
      <c r="F243" s="68"/>
      <c r="G243" s="76"/>
      <c r="H243" s="291"/>
      <c r="I243" s="210"/>
    </row>
    <row r="244" spans="1:9" s="24" customFormat="1" ht="20.100000000000001" customHeight="1">
      <c r="A244" s="119"/>
      <c r="B244" s="294"/>
      <c r="C244" s="295"/>
      <c r="D244" s="223"/>
      <c r="F244" s="69"/>
      <c r="G244" s="76"/>
      <c r="H244" s="291"/>
      <c r="I244" s="210"/>
    </row>
    <row r="245" spans="1:9" s="24" customFormat="1" ht="20.100000000000001" customHeight="1">
      <c r="A245" s="119"/>
      <c r="B245" s="294"/>
      <c r="C245" s="295"/>
      <c r="D245" s="223"/>
      <c r="F245" s="68"/>
      <c r="G245" s="76"/>
      <c r="H245" s="291"/>
      <c r="I245" s="210"/>
    </row>
    <row r="246" spans="1:9" s="24" customFormat="1" ht="20.100000000000001" customHeight="1">
      <c r="A246" s="119"/>
      <c r="B246" s="294"/>
      <c r="C246" s="295"/>
      <c r="D246" s="223"/>
      <c r="F246" s="68"/>
      <c r="G246" s="76"/>
      <c r="H246" s="291"/>
      <c r="I246" s="210"/>
    </row>
    <row r="247" spans="1:9" s="24" customFormat="1" ht="20.100000000000001" customHeight="1">
      <c r="A247" s="119"/>
      <c r="B247" s="294"/>
      <c r="C247" s="295"/>
      <c r="D247" s="223"/>
      <c r="F247" s="68"/>
      <c r="G247" s="76"/>
      <c r="H247" s="291"/>
      <c r="I247" s="210"/>
    </row>
    <row r="248" spans="1:9" s="24" customFormat="1" ht="20.100000000000001" customHeight="1">
      <c r="A248" s="119"/>
      <c r="B248" s="294"/>
      <c r="C248" s="295"/>
      <c r="D248" s="223"/>
      <c r="F248" s="68"/>
      <c r="G248" s="76"/>
      <c r="H248" s="291"/>
      <c r="I248" s="210"/>
    </row>
    <row r="249" spans="1:9" s="24" customFormat="1" ht="20.100000000000001" customHeight="1">
      <c r="A249" s="119"/>
      <c r="B249" s="294"/>
      <c r="C249" s="295"/>
      <c r="D249" s="223"/>
      <c r="F249" s="68"/>
      <c r="G249" s="76"/>
      <c r="H249" s="291"/>
      <c r="I249" s="210"/>
    </row>
    <row r="250" spans="1:9" s="24" customFormat="1" ht="20.100000000000001" customHeight="1">
      <c r="A250" s="119"/>
      <c r="B250" s="294"/>
      <c r="C250" s="295"/>
      <c r="D250" s="223"/>
      <c r="F250" s="68"/>
      <c r="G250" s="76"/>
      <c r="H250" s="291"/>
      <c r="I250" s="210"/>
    </row>
    <row r="251" spans="1:9" s="24" customFormat="1" ht="20.100000000000001" customHeight="1">
      <c r="A251" s="119"/>
      <c r="B251" s="294"/>
      <c r="C251" s="295"/>
      <c r="D251" s="223"/>
      <c r="F251" s="68"/>
      <c r="G251" s="76"/>
      <c r="H251" s="291"/>
      <c r="I251" s="210"/>
    </row>
    <row r="252" spans="1:9" s="24" customFormat="1" ht="20.100000000000001" customHeight="1">
      <c r="A252" s="119"/>
      <c r="B252" s="294"/>
      <c r="C252" s="295"/>
      <c r="D252" s="223"/>
      <c r="F252" s="68"/>
      <c r="G252" s="76"/>
      <c r="H252" s="291"/>
      <c r="I252" s="210"/>
    </row>
    <row r="253" spans="1:9" s="24" customFormat="1" ht="20.100000000000001" customHeight="1">
      <c r="A253" s="119"/>
      <c r="B253" s="294"/>
      <c r="C253" s="295"/>
      <c r="D253" s="223"/>
      <c r="F253" s="68"/>
      <c r="G253" s="76"/>
      <c r="H253" s="291"/>
      <c r="I253" s="210"/>
    </row>
    <row r="254" spans="1:9" s="24" customFormat="1" ht="20.100000000000001" customHeight="1">
      <c r="A254" s="119"/>
      <c r="B254" s="294"/>
      <c r="C254" s="295"/>
      <c r="D254" s="223"/>
      <c r="F254" s="68"/>
      <c r="G254" s="76"/>
      <c r="H254" s="291"/>
      <c r="I254" s="210"/>
    </row>
    <row r="255" spans="1:9" s="24" customFormat="1" ht="20.100000000000001" customHeight="1">
      <c r="A255" s="119"/>
      <c r="B255" s="294"/>
      <c r="C255" s="295"/>
      <c r="D255" s="223"/>
      <c r="F255" s="68"/>
      <c r="G255" s="76"/>
      <c r="H255" s="291"/>
      <c r="I255" s="210"/>
    </row>
    <row r="256" spans="1:9" s="24" customFormat="1" ht="20.100000000000001" customHeight="1">
      <c r="A256" s="119"/>
      <c r="B256" s="294"/>
      <c r="C256" s="295"/>
      <c r="D256" s="223"/>
      <c r="F256" s="68"/>
      <c r="G256" s="76"/>
      <c r="H256" s="291"/>
      <c r="I256" s="210"/>
    </row>
    <row r="257" spans="1:9" s="24" customFormat="1" ht="20.100000000000001" customHeight="1">
      <c r="A257" s="119"/>
      <c r="B257" s="294"/>
      <c r="C257" s="295"/>
      <c r="D257" s="223"/>
      <c r="F257" s="68"/>
      <c r="G257" s="76"/>
      <c r="H257" s="291"/>
      <c r="I257" s="210"/>
    </row>
    <row r="258" spans="1:9" s="24" customFormat="1" ht="20.100000000000001" customHeight="1">
      <c r="A258" s="119"/>
      <c r="B258" s="294"/>
      <c r="C258" s="295"/>
      <c r="D258" s="223"/>
      <c r="F258" s="68"/>
      <c r="G258" s="76"/>
      <c r="H258" s="291"/>
      <c r="I258" s="210"/>
    </row>
    <row r="259" spans="1:9" s="24" customFormat="1" ht="20.100000000000001" customHeight="1">
      <c r="A259" s="119"/>
      <c r="B259" s="294"/>
      <c r="C259" s="295"/>
      <c r="D259" s="223"/>
      <c r="F259" s="68"/>
      <c r="G259" s="76"/>
      <c r="H259" s="291"/>
      <c r="I259" s="210"/>
    </row>
    <row r="260" spans="1:9" s="24" customFormat="1" ht="20.100000000000001" customHeight="1">
      <c r="A260" s="119"/>
      <c r="B260" s="294"/>
      <c r="C260" s="295"/>
      <c r="D260" s="223"/>
      <c r="F260" s="68"/>
      <c r="G260" s="76"/>
      <c r="H260" s="291"/>
      <c r="I260" s="210"/>
    </row>
    <row r="261" spans="1:9" s="24" customFormat="1" ht="20.100000000000001" customHeight="1">
      <c r="A261" s="119"/>
      <c r="B261" s="294"/>
      <c r="C261" s="295"/>
      <c r="D261" s="223"/>
      <c r="F261" s="68"/>
      <c r="G261" s="76"/>
      <c r="H261" s="291"/>
      <c r="I261" s="210"/>
    </row>
    <row r="262" spans="1:9" s="24" customFormat="1" ht="20.100000000000001" customHeight="1">
      <c r="A262" s="119"/>
      <c r="B262" s="294"/>
      <c r="C262" s="295"/>
      <c r="D262" s="223"/>
      <c r="F262" s="68"/>
      <c r="G262" s="76"/>
      <c r="H262" s="291"/>
      <c r="I262" s="210"/>
    </row>
    <row r="263" spans="1:9" s="24" customFormat="1" ht="20.100000000000001" customHeight="1">
      <c r="A263" s="119"/>
      <c r="B263" s="294"/>
      <c r="C263" s="295"/>
      <c r="D263" s="223"/>
      <c r="F263" s="68"/>
      <c r="G263" s="76"/>
      <c r="H263" s="291"/>
      <c r="I263" s="210"/>
    </row>
    <row r="264" spans="1:9" s="24" customFormat="1" ht="20.100000000000001" customHeight="1">
      <c r="A264" s="119"/>
      <c r="B264" s="294"/>
      <c r="C264" s="295"/>
      <c r="D264" s="223"/>
      <c r="F264" s="68"/>
      <c r="G264" s="76"/>
      <c r="H264" s="291"/>
      <c r="I264" s="210"/>
    </row>
    <row r="265" spans="1:9" s="24" customFormat="1" ht="20.100000000000001" customHeight="1">
      <c r="A265" s="119"/>
      <c r="B265" s="294"/>
      <c r="C265" s="295"/>
      <c r="D265" s="223"/>
      <c r="F265" s="68"/>
      <c r="G265" s="76"/>
      <c r="H265" s="291"/>
      <c r="I265" s="210"/>
    </row>
    <row r="266" spans="1:9" s="24" customFormat="1" ht="20.100000000000001" customHeight="1">
      <c r="A266" s="119"/>
      <c r="B266" s="294"/>
      <c r="C266" s="295"/>
      <c r="D266" s="223"/>
      <c r="F266" s="68"/>
      <c r="G266" s="76"/>
      <c r="H266" s="291"/>
      <c r="I266" s="210"/>
    </row>
    <row r="267" spans="1:9" s="24" customFormat="1" ht="20.100000000000001" customHeight="1">
      <c r="A267" s="119"/>
      <c r="B267" s="294"/>
      <c r="C267" s="295"/>
      <c r="D267" s="223"/>
      <c r="F267" s="68"/>
      <c r="G267" s="76"/>
      <c r="H267" s="291"/>
      <c r="I267" s="210"/>
    </row>
    <row r="268" spans="1:9" s="24" customFormat="1" ht="20.100000000000001" customHeight="1">
      <c r="A268" s="119"/>
      <c r="B268" s="294"/>
      <c r="C268" s="295"/>
      <c r="D268" s="223"/>
      <c r="F268" s="68"/>
      <c r="G268" s="76"/>
      <c r="H268" s="291"/>
      <c r="I268" s="210"/>
    </row>
    <row r="269" spans="1:9" s="24" customFormat="1" ht="20.100000000000001" customHeight="1">
      <c r="A269" s="119"/>
      <c r="B269" s="294"/>
      <c r="C269" s="295"/>
      <c r="D269" s="223"/>
      <c r="F269" s="68"/>
      <c r="G269" s="76"/>
      <c r="H269" s="291"/>
      <c r="I269" s="210"/>
    </row>
    <row r="270" spans="1:9" s="24" customFormat="1" ht="20.100000000000001" customHeight="1">
      <c r="A270" s="119"/>
      <c r="B270" s="294"/>
      <c r="C270" s="295"/>
      <c r="D270" s="223"/>
      <c r="F270" s="68"/>
      <c r="G270" s="76"/>
      <c r="H270" s="291"/>
      <c r="I270" s="210"/>
    </row>
    <row r="271" spans="1:9" s="24" customFormat="1" ht="20.100000000000001" customHeight="1">
      <c r="A271" s="119"/>
      <c r="B271" s="294"/>
      <c r="C271" s="295"/>
      <c r="D271" s="223"/>
      <c r="F271" s="68"/>
      <c r="G271" s="76"/>
      <c r="H271" s="291"/>
      <c r="I271" s="210"/>
    </row>
    <row r="272" spans="1:9" s="24" customFormat="1" ht="20.100000000000001" customHeight="1">
      <c r="A272" s="119"/>
      <c r="B272" s="294"/>
      <c r="C272" s="295"/>
      <c r="D272" s="223"/>
      <c r="F272" s="68"/>
      <c r="G272" s="76"/>
      <c r="H272" s="291"/>
      <c r="I272" s="210"/>
    </row>
    <row r="273" spans="1:9" s="24" customFormat="1" ht="20.100000000000001" customHeight="1">
      <c r="A273" s="119"/>
      <c r="B273" s="294"/>
      <c r="C273" s="295"/>
      <c r="D273" s="223"/>
      <c r="F273" s="68"/>
      <c r="G273" s="76"/>
      <c r="H273" s="291"/>
      <c r="I273" s="210"/>
    </row>
    <row r="274" spans="1:9" s="24" customFormat="1" ht="20.100000000000001" customHeight="1">
      <c r="A274" s="119"/>
      <c r="B274" s="294"/>
      <c r="C274" s="295"/>
      <c r="D274" s="223"/>
      <c r="F274" s="68"/>
      <c r="G274" s="80"/>
      <c r="H274" s="291"/>
      <c r="I274" s="210"/>
    </row>
    <row r="275" spans="1:9" s="24" customFormat="1" ht="20.100000000000001" customHeight="1">
      <c r="A275" s="119"/>
      <c r="B275" s="294"/>
      <c r="C275" s="295"/>
      <c r="D275" s="223"/>
      <c r="F275" s="68"/>
      <c r="G275" s="80"/>
      <c r="H275" s="291"/>
      <c r="I275" s="210"/>
    </row>
    <row r="276" spans="1:9" s="24" customFormat="1" ht="20.100000000000001" customHeight="1">
      <c r="A276" s="119"/>
      <c r="B276" s="294"/>
      <c r="C276" s="295"/>
      <c r="D276" s="223"/>
      <c r="F276" s="68"/>
      <c r="G276" s="80"/>
      <c r="H276" s="291"/>
      <c r="I276" s="210"/>
    </row>
    <row r="277" spans="1:9" s="24" customFormat="1" ht="20.100000000000001" customHeight="1">
      <c r="A277" s="119"/>
      <c r="B277" s="294"/>
      <c r="C277" s="295"/>
      <c r="D277" s="223"/>
      <c r="F277" s="68"/>
      <c r="G277" s="80"/>
      <c r="H277" s="291"/>
      <c r="I277" s="210"/>
    </row>
    <row r="278" spans="1:9" s="24" customFormat="1" ht="20.100000000000001" customHeight="1">
      <c r="A278" s="119"/>
      <c r="B278" s="294"/>
      <c r="C278" s="295"/>
      <c r="D278" s="223"/>
      <c r="F278" s="68"/>
      <c r="G278" s="80"/>
      <c r="H278" s="291"/>
      <c r="I278" s="210"/>
    </row>
    <row r="279" spans="1:9" s="24" customFormat="1" ht="20.100000000000001" customHeight="1">
      <c r="A279" s="119"/>
      <c r="B279" s="294"/>
      <c r="C279" s="295"/>
      <c r="D279" s="223"/>
      <c r="F279" s="68"/>
      <c r="G279" s="80"/>
      <c r="H279" s="291"/>
      <c r="I279" s="210"/>
    </row>
    <row r="280" spans="1:9" s="24" customFormat="1" ht="20.100000000000001" customHeight="1">
      <c r="A280" s="119"/>
      <c r="B280" s="294"/>
      <c r="C280" s="295"/>
      <c r="D280" s="223"/>
      <c r="F280" s="68"/>
      <c r="G280" s="80"/>
      <c r="H280" s="291"/>
      <c r="I280" s="210"/>
    </row>
    <row r="281" spans="1:9" s="24" customFormat="1" ht="20.100000000000001" customHeight="1">
      <c r="A281" s="119"/>
      <c r="B281" s="294"/>
      <c r="C281" s="295"/>
      <c r="D281" s="223"/>
      <c r="F281" s="68"/>
      <c r="G281" s="80"/>
      <c r="H281" s="291"/>
      <c r="I281" s="210"/>
    </row>
    <row r="282" spans="1:9" s="24" customFormat="1" ht="20.100000000000001" customHeight="1">
      <c r="A282" s="119"/>
      <c r="B282" s="294"/>
      <c r="C282" s="295"/>
      <c r="D282" s="223"/>
      <c r="F282" s="70"/>
      <c r="G282" s="80"/>
      <c r="H282" s="291"/>
      <c r="I282" s="210"/>
    </row>
    <row r="283" spans="1:9" s="24" customFormat="1" ht="20.100000000000001" customHeight="1">
      <c r="A283" s="119"/>
      <c r="B283" s="294"/>
      <c r="C283" s="295"/>
      <c r="D283" s="223"/>
      <c r="F283" s="70"/>
      <c r="G283" s="80"/>
      <c r="H283" s="291"/>
      <c r="I283" s="210"/>
    </row>
    <row r="284" spans="1:9" s="24" customFormat="1" ht="20.100000000000001" customHeight="1">
      <c r="A284" s="119"/>
      <c r="B284" s="294"/>
      <c r="C284" s="295"/>
      <c r="D284" s="223"/>
      <c r="F284" s="70"/>
      <c r="G284" s="80"/>
      <c r="H284" s="291"/>
      <c r="I284" s="210"/>
    </row>
    <row r="285" spans="1:9" s="24" customFormat="1" ht="20.100000000000001" customHeight="1">
      <c r="A285" s="119"/>
      <c r="B285" s="294"/>
      <c r="C285" s="295"/>
      <c r="D285" s="223"/>
      <c r="F285" s="70"/>
      <c r="G285" s="80"/>
      <c r="H285" s="291"/>
      <c r="I285" s="210"/>
    </row>
    <row r="286" spans="1:9" s="24" customFormat="1" ht="20.100000000000001" customHeight="1">
      <c r="A286" s="119"/>
      <c r="B286" s="294"/>
      <c r="C286" s="295"/>
      <c r="D286" s="223"/>
      <c r="F286" s="70"/>
      <c r="G286" s="80"/>
      <c r="H286" s="291"/>
      <c r="I286" s="210"/>
    </row>
    <row r="287" spans="1:9" s="24" customFormat="1" ht="20.100000000000001" customHeight="1">
      <c r="A287" s="119"/>
      <c r="B287" s="294"/>
      <c r="C287" s="295"/>
      <c r="D287" s="223"/>
      <c r="F287" s="70"/>
      <c r="G287" s="80"/>
      <c r="H287" s="291"/>
      <c r="I287" s="210"/>
    </row>
    <row r="288" spans="1:9" s="24" customFormat="1" ht="20.100000000000001" customHeight="1">
      <c r="A288" s="119"/>
      <c r="B288" s="294"/>
      <c r="C288" s="295"/>
      <c r="D288" s="223"/>
      <c r="F288" s="70"/>
      <c r="G288" s="80"/>
      <c r="H288" s="291"/>
      <c r="I288" s="210"/>
    </row>
    <row r="289" spans="1:9" s="24" customFormat="1" ht="20.100000000000001" customHeight="1">
      <c r="A289" s="119"/>
      <c r="B289" s="294"/>
      <c r="C289" s="295"/>
      <c r="D289" s="223"/>
      <c r="F289" s="70"/>
      <c r="G289" s="80"/>
      <c r="H289" s="291"/>
      <c r="I289" s="210"/>
    </row>
    <row r="290" spans="1:9" s="24" customFormat="1" ht="20.100000000000001" customHeight="1">
      <c r="A290" s="119"/>
      <c r="B290" s="294"/>
      <c r="C290" s="295"/>
      <c r="D290" s="223"/>
      <c r="F290" s="70"/>
      <c r="G290" s="80"/>
      <c r="H290" s="291"/>
      <c r="I290" s="210"/>
    </row>
    <row r="291" spans="1:9" s="24" customFormat="1" ht="20.100000000000001" customHeight="1">
      <c r="A291" s="119"/>
      <c r="B291" s="294"/>
      <c r="C291" s="295"/>
      <c r="D291" s="223"/>
      <c r="F291" s="70"/>
      <c r="G291" s="80"/>
      <c r="H291" s="291"/>
      <c r="I291" s="210"/>
    </row>
    <row r="292" spans="1:9" s="24" customFormat="1" ht="20.100000000000001" customHeight="1">
      <c r="A292" s="119"/>
      <c r="B292" s="294"/>
      <c r="C292" s="295"/>
      <c r="D292" s="223"/>
      <c r="F292" s="70"/>
      <c r="G292" s="72"/>
      <c r="H292" s="291"/>
      <c r="I292" s="210"/>
    </row>
    <row r="293" spans="1:9" s="24" customFormat="1" ht="20.100000000000001" customHeight="1">
      <c r="A293" s="119"/>
      <c r="B293" s="294"/>
      <c r="C293" s="295"/>
      <c r="D293" s="223"/>
      <c r="F293" s="70"/>
      <c r="G293" s="72"/>
      <c r="H293" s="291"/>
      <c r="I293" s="210"/>
    </row>
    <row r="294" spans="1:9" s="24" customFormat="1" ht="20.100000000000001" customHeight="1">
      <c r="A294" s="119"/>
      <c r="B294" s="294"/>
      <c r="C294" s="295"/>
      <c r="D294" s="223"/>
      <c r="F294" s="70"/>
      <c r="G294" s="72"/>
      <c r="H294" s="291"/>
      <c r="I294" s="210"/>
    </row>
    <row r="295" spans="1:9" s="24" customFormat="1" ht="20.100000000000001" customHeight="1">
      <c r="A295" s="119"/>
      <c r="B295" s="294"/>
      <c r="C295" s="295"/>
      <c r="D295" s="223"/>
      <c r="F295" s="70"/>
      <c r="G295" s="72"/>
      <c r="H295" s="291"/>
      <c r="I295" s="210"/>
    </row>
    <row r="296" spans="1:9" s="24" customFormat="1" ht="20.100000000000001" customHeight="1">
      <c r="A296" s="119"/>
      <c r="B296" s="294"/>
      <c r="C296" s="295"/>
      <c r="D296" s="223"/>
      <c r="F296" s="70"/>
      <c r="G296" s="72"/>
      <c r="H296" s="291"/>
      <c r="I296" s="210"/>
    </row>
    <row r="297" spans="1:9" s="24" customFormat="1" ht="20.100000000000001" customHeight="1">
      <c r="A297" s="119"/>
      <c r="B297" s="294"/>
      <c r="C297" s="295"/>
      <c r="D297" s="223"/>
      <c r="F297" s="70"/>
      <c r="G297" s="72"/>
      <c r="H297" s="291"/>
      <c r="I297" s="210"/>
    </row>
    <row r="298" spans="1:9" s="24" customFormat="1" ht="20.100000000000001" customHeight="1">
      <c r="A298" s="119"/>
      <c r="B298" s="294"/>
      <c r="C298" s="295"/>
      <c r="D298" s="223"/>
      <c r="F298" s="70"/>
      <c r="G298" s="72"/>
      <c r="H298" s="291"/>
      <c r="I298" s="210"/>
    </row>
    <row r="299" spans="1:9" s="24" customFormat="1" ht="20.100000000000001" customHeight="1">
      <c r="A299" s="119"/>
      <c r="B299" s="294"/>
      <c r="C299" s="295"/>
      <c r="D299" s="223"/>
      <c r="F299" s="70"/>
      <c r="G299" s="72"/>
      <c r="H299" s="291"/>
      <c r="I299" s="210"/>
    </row>
    <row r="300" spans="1:9" s="24" customFormat="1" ht="20.100000000000001" customHeight="1">
      <c r="A300" s="119"/>
      <c r="B300" s="294"/>
      <c r="C300" s="295"/>
      <c r="D300" s="223"/>
      <c r="F300" s="70"/>
      <c r="G300" s="72"/>
      <c r="H300" s="291"/>
      <c r="I300" s="210"/>
    </row>
    <row r="301" spans="1:9" s="24" customFormat="1" ht="20.100000000000001" customHeight="1">
      <c r="A301" s="119"/>
      <c r="B301" s="294"/>
      <c r="C301" s="295"/>
      <c r="D301" s="223"/>
      <c r="F301" s="70"/>
      <c r="G301" s="72"/>
      <c r="H301" s="291"/>
      <c r="I301" s="210"/>
    </row>
    <row r="302" spans="1:9" s="24" customFormat="1" ht="20.100000000000001" customHeight="1">
      <c r="A302" s="119"/>
      <c r="B302" s="294"/>
      <c r="C302" s="295"/>
      <c r="D302" s="223"/>
      <c r="F302" s="70"/>
      <c r="G302" s="72"/>
      <c r="H302" s="291"/>
      <c r="I302" s="210"/>
    </row>
    <row r="303" spans="1:9" s="24" customFormat="1" ht="20.100000000000001" customHeight="1">
      <c r="A303" s="119"/>
      <c r="B303" s="294"/>
      <c r="C303" s="295"/>
      <c r="D303" s="223"/>
      <c r="F303" s="70"/>
      <c r="G303" s="72"/>
      <c r="H303" s="291"/>
      <c r="I303" s="210"/>
    </row>
    <row r="304" spans="1:9" s="24" customFormat="1" ht="20.100000000000001" customHeight="1">
      <c r="A304" s="119"/>
      <c r="B304" s="294"/>
      <c r="C304" s="295"/>
      <c r="D304" s="223"/>
      <c r="F304" s="70"/>
      <c r="G304" s="72"/>
      <c r="H304" s="291"/>
      <c r="I304" s="210"/>
    </row>
    <row r="305" spans="1:9" s="24" customFormat="1" ht="20.100000000000001" customHeight="1">
      <c r="A305" s="119"/>
      <c r="B305" s="294"/>
      <c r="C305" s="295"/>
      <c r="D305" s="223"/>
      <c r="F305" s="70"/>
      <c r="G305" s="72"/>
      <c r="H305" s="291"/>
      <c r="I305" s="210"/>
    </row>
    <row r="306" spans="1:9" s="24" customFormat="1" ht="20.100000000000001" customHeight="1">
      <c r="A306" s="119"/>
      <c r="B306" s="294"/>
      <c r="C306" s="295"/>
      <c r="D306" s="223"/>
      <c r="F306" s="70"/>
      <c r="G306" s="72"/>
      <c r="H306" s="291"/>
      <c r="I306" s="210"/>
    </row>
    <row r="307" spans="1:9" s="24" customFormat="1" ht="20.100000000000001" customHeight="1">
      <c r="A307" s="119"/>
      <c r="B307" s="294"/>
      <c r="C307" s="295"/>
      <c r="D307" s="223"/>
      <c r="F307" s="70"/>
      <c r="G307" s="72"/>
      <c r="H307" s="291"/>
      <c r="I307" s="210"/>
    </row>
    <row r="308" spans="1:9" s="24" customFormat="1" ht="20.100000000000001" customHeight="1">
      <c r="A308" s="119"/>
      <c r="B308" s="294"/>
      <c r="C308" s="295"/>
      <c r="D308" s="223"/>
      <c r="F308" s="70"/>
      <c r="G308" s="72"/>
      <c r="H308" s="291"/>
      <c r="I308" s="210"/>
    </row>
    <row r="309" spans="1:9" s="24" customFormat="1" ht="20.100000000000001" customHeight="1">
      <c r="A309" s="119"/>
      <c r="B309" s="294"/>
      <c r="C309" s="295"/>
      <c r="D309" s="223"/>
      <c r="F309" s="70"/>
      <c r="G309" s="72"/>
      <c r="H309" s="291"/>
      <c r="I309" s="210"/>
    </row>
    <row r="310" spans="1:9" s="24" customFormat="1" ht="20.100000000000001" customHeight="1">
      <c r="A310" s="119"/>
      <c r="B310" s="294"/>
      <c r="C310" s="295"/>
      <c r="D310" s="223"/>
      <c r="F310" s="70"/>
      <c r="G310" s="72"/>
      <c r="H310" s="291"/>
      <c r="I310" s="210"/>
    </row>
    <row r="311" spans="1:9" s="24" customFormat="1" ht="20.100000000000001" customHeight="1">
      <c r="A311" s="119"/>
      <c r="B311" s="294"/>
      <c r="C311" s="295"/>
      <c r="D311" s="223"/>
      <c r="F311" s="70"/>
      <c r="G311" s="72"/>
      <c r="H311" s="291"/>
      <c r="I311" s="210"/>
    </row>
    <row r="312" spans="1:9" s="24" customFormat="1" ht="20.100000000000001" customHeight="1">
      <c r="A312" s="119"/>
      <c r="B312" s="294"/>
      <c r="C312" s="295"/>
      <c r="D312" s="223"/>
      <c r="F312" s="70"/>
      <c r="G312" s="72"/>
      <c r="H312" s="291"/>
      <c r="I312" s="210"/>
    </row>
    <row r="313" spans="1:9" s="24" customFormat="1" ht="20.100000000000001" customHeight="1">
      <c r="A313" s="119"/>
      <c r="B313" s="294"/>
      <c r="C313" s="295"/>
      <c r="D313" s="223"/>
      <c r="F313" s="70"/>
      <c r="G313" s="72"/>
      <c r="H313" s="291"/>
      <c r="I313" s="210"/>
    </row>
    <row r="314" spans="1:9" s="24" customFormat="1" ht="20.100000000000001" customHeight="1">
      <c r="A314" s="119"/>
      <c r="B314" s="294"/>
      <c r="C314" s="295"/>
      <c r="D314" s="223"/>
      <c r="F314" s="70"/>
      <c r="G314" s="72"/>
      <c r="H314" s="291"/>
      <c r="I314" s="210"/>
    </row>
    <row r="315" spans="1:9" s="24" customFormat="1" ht="20.100000000000001" customHeight="1">
      <c r="A315" s="119"/>
      <c r="B315" s="294"/>
      <c r="C315" s="295"/>
      <c r="D315" s="223"/>
      <c r="F315" s="70"/>
      <c r="G315" s="72"/>
      <c r="H315" s="291"/>
      <c r="I315" s="210"/>
    </row>
    <row r="316" spans="1:9" s="24" customFormat="1" ht="20.100000000000001" customHeight="1">
      <c r="A316" s="119"/>
      <c r="B316" s="294"/>
      <c r="C316" s="295"/>
      <c r="D316" s="223"/>
      <c r="F316" s="70"/>
      <c r="G316" s="72"/>
      <c r="H316" s="291"/>
      <c r="I316" s="210"/>
    </row>
    <row r="317" spans="1:9" s="24" customFormat="1" ht="20.100000000000001" customHeight="1">
      <c r="A317" s="119"/>
      <c r="B317" s="294"/>
      <c r="C317" s="295"/>
      <c r="D317" s="223"/>
      <c r="F317" s="70"/>
      <c r="G317" s="72"/>
      <c r="H317" s="291"/>
      <c r="I317" s="210"/>
    </row>
    <row r="318" spans="1:9" s="24" customFormat="1" ht="20.100000000000001" customHeight="1">
      <c r="A318" s="119"/>
      <c r="B318" s="294"/>
      <c r="C318" s="295"/>
      <c r="D318" s="223"/>
      <c r="F318" s="70"/>
      <c r="G318" s="72"/>
      <c r="H318" s="291"/>
      <c r="I318" s="210"/>
    </row>
    <row r="319" spans="1:9" s="24" customFormat="1" ht="20.100000000000001" customHeight="1">
      <c r="A319" s="119"/>
      <c r="B319" s="294"/>
      <c r="C319" s="295"/>
      <c r="D319" s="223"/>
      <c r="F319" s="70"/>
      <c r="G319" s="72"/>
      <c r="H319" s="291"/>
      <c r="I319" s="210"/>
    </row>
    <row r="320" spans="1:9" s="24" customFormat="1" ht="20.100000000000001" customHeight="1">
      <c r="A320" s="119"/>
      <c r="B320" s="294"/>
      <c r="C320" s="295"/>
      <c r="D320" s="223"/>
      <c r="F320" s="70"/>
      <c r="G320" s="72"/>
      <c r="H320" s="291"/>
      <c r="I320" s="210"/>
    </row>
    <row r="321" spans="1:9" s="24" customFormat="1" ht="20.100000000000001" customHeight="1">
      <c r="A321" s="119"/>
      <c r="B321" s="294"/>
      <c r="C321" s="295"/>
      <c r="D321" s="223"/>
      <c r="F321" s="70"/>
      <c r="G321" s="72"/>
      <c r="H321" s="291"/>
      <c r="I321" s="210"/>
    </row>
    <row r="322" spans="1:9" s="24" customFormat="1" ht="20.100000000000001" customHeight="1">
      <c r="A322" s="119"/>
      <c r="B322" s="294"/>
      <c r="C322" s="295"/>
      <c r="D322" s="223"/>
      <c r="F322" s="70"/>
      <c r="G322" s="72"/>
      <c r="H322" s="291"/>
      <c r="I322" s="210"/>
    </row>
    <row r="323" spans="1:9" s="24" customFormat="1" ht="20.100000000000001" customHeight="1">
      <c r="A323" s="119"/>
      <c r="B323" s="294"/>
      <c r="C323" s="295"/>
      <c r="D323" s="223"/>
      <c r="F323" s="70"/>
      <c r="G323" s="72"/>
      <c r="H323" s="291"/>
      <c r="I323" s="210"/>
    </row>
    <row r="324" spans="1:9" s="24" customFormat="1" ht="20.100000000000001" customHeight="1">
      <c r="A324" s="119"/>
      <c r="B324" s="294"/>
      <c r="C324" s="295"/>
      <c r="D324" s="223"/>
      <c r="F324" s="70"/>
      <c r="G324" s="72"/>
      <c r="H324" s="291"/>
      <c r="I324" s="210"/>
    </row>
    <row r="325" spans="1:9" s="24" customFormat="1" ht="20.100000000000001" customHeight="1">
      <c r="A325" s="119"/>
      <c r="B325" s="294"/>
      <c r="C325" s="295"/>
      <c r="D325" s="223"/>
      <c r="F325" s="70"/>
      <c r="G325" s="72"/>
      <c r="H325" s="291"/>
      <c r="I325" s="210"/>
    </row>
    <row r="326" spans="1:9" s="24" customFormat="1" ht="20.100000000000001" customHeight="1">
      <c r="A326" s="119"/>
      <c r="B326" s="294"/>
      <c r="C326" s="295"/>
      <c r="D326" s="223"/>
      <c r="F326" s="70"/>
      <c r="G326" s="72"/>
      <c r="H326" s="291"/>
      <c r="I326" s="210"/>
    </row>
    <row r="327" spans="1:9" s="24" customFormat="1" ht="20.100000000000001" customHeight="1">
      <c r="A327" s="119"/>
      <c r="B327" s="294"/>
      <c r="C327" s="295"/>
      <c r="D327" s="223"/>
      <c r="F327" s="70"/>
      <c r="G327" s="72"/>
      <c r="H327" s="291"/>
      <c r="I327" s="210"/>
    </row>
    <row r="328" spans="1:9" s="24" customFormat="1" ht="20.100000000000001" customHeight="1">
      <c r="A328" s="119"/>
      <c r="B328" s="294"/>
      <c r="C328" s="295"/>
      <c r="D328" s="223"/>
      <c r="F328" s="70"/>
      <c r="G328" s="72"/>
      <c r="H328" s="291"/>
      <c r="I328" s="210"/>
    </row>
    <row r="329" spans="1:9" s="24" customFormat="1" ht="20.100000000000001" customHeight="1">
      <c r="A329" s="119"/>
      <c r="B329" s="294"/>
      <c r="C329" s="295"/>
      <c r="D329" s="223"/>
      <c r="F329" s="70"/>
      <c r="G329" s="72"/>
      <c r="H329" s="291"/>
      <c r="I329" s="210"/>
    </row>
    <row r="330" spans="1:9" s="24" customFormat="1" ht="20.100000000000001" customHeight="1">
      <c r="A330" s="119"/>
      <c r="B330" s="294"/>
      <c r="C330" s="295"/>
      <c r="D330" s="223"/>
      <c r="F330" s="70"/>
      <c r="G330" s="72"/>
      <c r="H330" s="291"/>
      <c r="I330" s="210"/>
    </row>
    <row r="331" spans="1:9" s="24" customFormat="1" ht="20.100000000000001" customHeight="1">
      <c r="A331" s="119"/>
      <c r="B331" s="294"/>
      <c r="C331" s="295"/>
      <c r="D331" s="223"/>
      <c r="F331" s="70"/>
      <c r="G331" s="72"/>
      <c r="H331" s="291"/>
      <c r="I331" s="210"/>
    </row>
    <row r="332" spans="1:9" s="24" customFormat="1" ht="20.100000000000001" customHeight="1">
      <c r="A332" s="119"/>
      <c r="B332" s="294"/>
      <c r="C332" s="295"/>
      <c r="D332" s="223"/>
      <c r="F332" s="70"/>
      <c r="G332" s="72"/>
      <c r="H332" s="291"/>
      <c r="I332" s="210"/>
    </row>
    <row r="333" spans="1:9" s="24" customFormat="1" ht="20.100000000000001" customHeight="1">
      <c r="A333" s="119"/>
      <c r="B333" s="294"/>
      <c r="C333" s="295"/>
      <c r="D333" s="223"/>
      <c r="F333" s="70"/>
      <c r="G333" s="72"/>
      <c r="H333" s="291"/>
      <c r="I333" s="210"/>
    </row>
    <row r="334" spans="1:9" s="24" customFormat="1" ht="20.100000000000001" customHeight="1">
      <c r="A334" s="119"/>
      <c r="B334" s="294"/>
      <c r="C334" s="295"/>
      <c r="D334" s="223"/>
      <c r="F334" s="70"/>
      <c r="G334" s="72"/>
      <c r="H334" s="291"/>
      <c r="I334" s="210"/>
    </row>
    <row r="335" spans="1:9" s="24" customFormat="1" ht="20.100000000000001" customHeight="1">
      <c r="A335" s="119"/>
      <c r="B335" s="294"/>
      <c r="C335" s="295"/>
      <c r="D335" s="223"/>
      <c r="F335" s="70"/>
      <c r="G335" s="72"/>
      <c r="H335" s="291"/>
      <c r="I335" s="210"/>
    </row>
    <row r="336" spans="1:9" s="24" customFormat="1" ht="20.100000000000001" customHeight="1">
      <c r="A336" s="119"/>
      <c r="B336" s="294"/>
      <c r="C336" s="295"/>
      <c r="D336" s="223"/>
      <c r="F336" s="70"/>
      <c r="G336" s="72"/>
      <c r="H336" s="291"/>
      <c r="I336" s="210"/>
    </row>
    <row r="337" spans="1:9" s="24" customFormat="1" ht="20.100000000000001" customHeight="1">
      <c r="A337" s="119"/>
      <c r="B337" s="294"/>
      <c r="C337" s="295"/>
      <c r="D337" s="223"/>
      <c r="F337" s="70"/>
      <c r="G337" s="72"/>
      <c r="H337" s="291"/>
      <c r="I337" s="210"/>
    </row>
    <row r="338" spans="1:9" s="24" customFormat="1" ht="20.100000000000001" customHeight="1">
      <c r="A338" s="119"/>
      <c r="B338" s="294"/>
      <c r="C338" s="295"/>
      <c r="D338" s="223"/>
      <c r="F338" s="70"/>
      <c r="G338" s="72"/>
      <c r="H338" s="291"/>
      <c r="I338" s="210"/>
    </row>
    <row r="339" spans="1:9" s="24" customFormat="1" ht="20.100000000000001" customHeight="1">
      <c r="A339" s="119"/>
      <c r="B339" s="294"/>
      <c r="C339" s="295"/>
      <c r="D339" s="223"/>
      <c r="F339" s="70"/>
      <c r="G339" s="72"/>
      <c r="H339" s="291"/>
      <c r="I339" s="210"/>
    </row>
    <row r="340" spans="1:9" s="24" customFormat="1" ht="20.100000000000001" customHeight="1">
      <c r="A340" s="119"/>
      <c r="B340" s="294"/>
      <c r="C340" s="295"/>
      <c r="D340" s="223"/>
      <c r="F340" s="70"/>
      <c r="G340" s="72"/>
      <c r="H340" s="291"/>
      <c r="I340" s="210"/>
    </row>
    <row r="341" spans="1:9" s="24" customFormat="1" ht="20.100000000000001" customHeight="1">
      <c r="A341" s="119"/>
      <c r="B341" s="294"/>
      <c r="C341" s="295"/>
      <c r="D341" s="223"/>
      <c r="F341" s="70"/>
      <c r="G341" s="72"/>
      <c r="H341" s="291"/>
      <c r="I341" s="210"/>
    </row>
    <row r="342" spans="1:9" s="24" customFormat="1" ht="20.100000000000001" customHeight="1">
      <c r="A342" s="119"/>
      <c r="B342" s="294"/>
      <c r="C342" s="295"/>
      <c r="D342" s="223"/>
      <c r="F342" s="70"/>
      <c r="G342" s="72"/>
      <c r="H342" s="291"/>
      <c r="I342" s="210"/>
    </row>
    <row r="343" spans="1:9" s="24" customFormat="1" ht="20.100000000000001" customHeight="1">
      <c r="A343" s="119"/>
      <c r="B343" s="294"/>
      <c r="C343" s="295"/>
      <c r="D343" s="223"/>
      <c r="F343" s="70"/>
      <c r="G343" s="72"/>
      <c r="H343" s="291"/>
      <c r="I343" s="210"/>
    </row>
    <row r="344" spans="1:9" s="24" customFormat="1" ht="20.100000000000001" customHeight="1">
      <c r="A344" s="119"/>
      <c r="B344" s="294"/>
      <c r="C344" s="295"/>
      <c r="D344" s="223"/>
      <c r="F344" s="70"/>
      <c r="G344" s="72"/>
      <c r="H344" s="291"/>
      <c r="I344" s="210"/>
    </row>
    <row r="345" spans="1:9" s="24" customFormat="1" ht="20.100000000000001" customHeight="1">
      <c r="A345" s="119"/>
      <c r="B345" s="294"/>
      <c r="C345" s="295"/>
      <c r="D345" s="223"/>
      <c r="F345" s="70"/>
      <c r="G345" s="72"/>
      <c r="H345" s="291"/>
      <c r="I345" s="210"/>
    </row>
    <row r="346" spans="1:9" s="24" customFormat="1" ht="20.100000000000001" customHeight="1">
      <c r="A346" s="119"/>
      <c r="B346" s="294"/>
      <c r="C346" s="295"/>
      <c r="D346" s="223"/>
      <c r="F346" s="70"/>
      <c r="G346" s="72"/>
      <c r="H346" s="291"/>
      <c r="I346" s="210"/>
    </row>
    <row r="347" spans="1:9" s="24" customFormat="1" ht="20.100000000000001" customHeight="1">
      <c r="A347" s="119"/>
      <c r="B347" s="294"/>
      <c r="C347" s="295"/>
      <c r="D347" s="223"/>
      <c r="F347" s="70"/>
      <c r="G347" s="72"/>
      <c r="H347" s="291"/>
      <c r="I347" s="210"/>
    </row>
    <row r="348" spans="1:9" s="24" customFormat="1" ht="20.100000000000001" customHeight="1">
      <c r="A348" s="119"/>
      <c r="B348" s="294"/>
      <c r="C348" s="295"/>
      <c r="D348" s="223"/>
      <c r="F348" s="70"/>
      <c r="G348" s="72"/>
      <c r="H348" s="291"/>
      <c r="I348" s="210"/>
    </row>
    <row r="349" spans="1:9" s="24" customFormat="1" ht="20.100000000000001" customHeight="1">
      <c r="A349" s="119"/>
      <c r="B349" s="294"/>
      <c r="C349" s="295"/>
      <c r="D349" s="223"/>
      <c r="F349" s="70"/>
      <c r="G349" s="72"/>
      <c r="H349" s="291"/>
      <c r="I349" s="210"/>
    </row>
    <row r="350" spans="1:9" s="24" customFormat="1" ht="20.100000000000001" customHeight="1">
      <c r="A350" s="119"/>
      <c r="B350" s="294"/>
      <c r="C350" s="295"/>
      <c r="D350" s="223"/>
      <c r="F350" s="70"/>
      <c r="G350" s="72"/>
      <c r="H350" s="291"/>
      <c r="I350" s="210"/>
    </row>
    <row r="351" spans="1:9" s="24" customFormat="1" ht="20.100000000000001" customHeight="1">
      <c r="A351" s="119"/>
      <c r="B351" s="294"/>
      <c r="C351" s="295"/>
      <c r="D351" s="223"/>
      <c r="F351" s="70"/>
      <c r="G351" s="72"/>
      <c r="H351" s="291"/>
      <c r="I351" s="210"/>
    </row>
    <row r="352" spans="1:9" s="24" customFormat="1" ht="20.100000000000001" customHeight="1">
      <c r="A352" s="119"/>
      <c r="B352" s="294"/>
      <c r="C352" s="295"/>
      <c r="D352" s="223"/>
      <c r="F352" s="70"/>
      <c r="G352" s="72"/>
      <c r="H352" s="291"/>
      <c r="I352" s="210"/>
    </row>
    <row r="353" spans="1:9" s="24" customFormat="1" ht="20.100000000000001" customHeight="1">
      <c r="A353" s="119"/>
      <c r="B353" s="294"/>
      <c r="C353" s="295"/>
      <c r="D353" s="223"/>
      <c r="F353" s="70"/>
      <c r="G353" s="72"/>
      <c r="H353" s="291"/>
      <c r="I353" s="210"/>
    </row>
    <row r="354" spans="1:9" s="24" customFormat="1" ht="20.100000000000001" customHeight="1">
      <c r="A354" s="119"/>
      <c r="B354" s="294"/>
      <c r="C354" s="295"/>
      <c r="D354" s="223"/>
      <c r="F354" s="70"/>
      <c r="G354" s="72"/>
      <c r="H354" s="291"/>
      <c r="I354" s="210"/>
    </row>
    <row r="355" spans="1:9" s="24" customFormat="1" ht="20.100000000000001" customHeight="1">
      <c r="A355" s="119"/>
      <c r="B355" s="294"/>
      <c r="C355" s="295"/>
      <c r="D355" s="223"/>
      <c r="F355" s="70"/>
      <c r="G355" s="72"/>
      <c r="H355" s="291"/>
      <c r="I355" s="210"/>
    </row>
    <row r="356" spans="1:9" s="24" customFormat="1" ht="20.100000000000001" customHeight="1">
      <c r="A356" s="119"/>
      <c r="B356" s="294"/>
      <c r="C356" s="295"/>
      <c r="D356" s="223"/>
      <c r="F356" s="70"/>
      <c r="G356" s="72"/>
      <c r="H356" s="291"/>
      <c r="I356" s="210"/>
    </row>
    <row r="357" spans="1:9" s="24" customFormat="1" ht="20.100000000000001" customHeight="1">
      <c r="A357" s="119"/>
      <c r="B357" s="294"/>
      <c r="C357" s="295"/>
      <c r="D357" s="223"/>
      <c r="F357" s="70"/>
      <c r="G357" s="72"/>
      <c r="H357" s="291"/>
      <c r="I357" s="210"/>
    </row>
    <row r="358" spans="1:9" s="24" customFormat="1" ht="20.100000000000001" customHeight="1">
      <c r="A358" s="119"/>
      <c r="B358" s="294"/>
      <c r="C358" s="295"/>
      <c r="D358" s="223"/>
      <c r="F358" s="70"/>
      <c r="G358" s="72"/>
      <c r="H358" s="291"/>
      <c r="I358" s="210"/>
    </row>
    <row r="359" spans="1:9" s="24" customFormat="1" ht="20.100000000000001" customHeight="1">
      <c r="A359" s="119"/>
      <c r="B359" s="294"/>
      <c r="C359" s="295"/>
      <c r="D359" s="223"/>
      <c r="F359" s="70"/>
      <c r="G359" s="72"/>
      <c r="H359" s="291"/>
      <c r="I359" s="210"/>
    </row>
    <row r="360" spans="1:9" s="24" customFormat="1" ht="20.100000000000001" customHeight="1">
      <c r="A360" s="119"/>
      <c r="B360" s="294"/>
      <c r="C360" s="295"/>
      <c r="D360" s="223"/>
      <c r="F360" s="70"/>
      <c r="G360" s="72"/>
      <c r="H360" s="291"/>
      <c r="I360" s="210"/>
    </row>
    <row r="361" spans="1:9" s="24" customFormat="1" ht="20.100000000000001" customHeight="1">
      <c r="A361" s="119"/>
      <c r="B361" s="294"/>
      <c r="C361" s="295"/>
      <c r="D361" s="223"/>
      <c r="F361" s="70"/>
      <c r="G361" s="72"/>
      <c r="H361" s="291"/>
      <c r="I361" s="210"/>
    </row>
    <row r="362" spans="1:9" s="24" customFormat="1" ht="20.100000000000001" customHeight="1">
      <c r="A362" s="119"/>
      <c r="B362" s="294"/>
      <c r="C362" s="295"/>
      <c r="D362" s="223"/>
      <c r="F362" s="70"/>
      <c r="G362" s="72"/>
      <c r="H362" s="291"/>
      <c r="I362" s="210"/>
    </row>
    <row r="363" spans="1:9" s="24" customFormat="1" ht="20.100000000000001" customHeight="1">
      <c r="A363" s="119"/>
      <c r="B363" s="294"/>
      <c r="C363" s="295"/>
      <c r="D363" s="223"/>
      <c r="F363" s="70"/>
      <c r="G363" s="72"/>
      <c r="H363" s="291"/>
      <c r="I363" s="210"/>
    </row>
    <row r="364" spans="1:9" s="24" customFormat="1" ht="20.100000000000001" customHeight="1">
      <c r="A364" s="119"/>
      <c r="B364" s="294"/>
      <c r="C364" s="295"/>
      <c r="D364" s="223"/>
      <c r="F364" s="70"/>
      <c r="G364" s="72"/>
      <c r="H364" s="291"/>
      <c r="I364" s="210"/>
    </row>
    <row r="365" spans="1:9" s="24" customFormat="1" ht="20.100000000000001" customHeight="1">
      <c r="A365" s="119"/>
      <c r="B365" s="294"/>
      <c r="C365" s="295"/>
      <c r="D365" s="223"/>
      <c r="F365" s="70"/>
      <c r="G365" s="72"/>
      <c r="H365" s="291"/>
      <c r="I365" s="210"/>
    </row>
    <row r="366" spans="1:9" s="24" customFormat="1" ht="20.100000000000001" customHeight="1">
      <c r="A366" s="119"/>
      <c r="B366" s="294"/>
      <c r="C366" s="295"/>
      <c r="D366" s="223"/>
      <c r="F366" s="70"/>
      <c r="G366" s="72"/>
      <c r="H366" s="291"/>
      <c r="I366" s="210"/>
    </row>
    <row r="367" spans="1:9" s="24" customFormat="1" ht="20.100000000000001" customHeight="1">
      <c r="A367" s="119"/>
      <c r="B367" s="294"/>
      <c r="C367" s="295"/>
      <c r="D367" s="223"/>
      <c r="F367" s="70"/>
      <c r="G367" s="72"/>
      <c r="H367" s="291"/>
      <c r="I367" s="210"/>
    </row>
    <row r="368" spans="1:9" s="24" customFormat="1" ht="20.100000000000001" customHeight="1">
      <c r="A368" s="119"/>
      <c r="B368" s="294"/>
      <c r="C368" s="295"/>
      <c r="D368" s="223"/>
      <c r="F368" s="70"/>
      <c r="G368" s="72"/>
      <c r="H368" s="291"/>
      <c r="I368" s="210"/>
    </row>
    <row r="369" spans="1:9" s="24" customFormat="1" ht="20.100000000000001" customHeight="1">
      <c r="A369" s="119"/>
      <c r="B369" s="294"/>
      <c r="C369" s="295"/>
      <c r="D369" s="223"/>
      <c r="F369" s="70"/>
      <c r="G369" s="72"/>
      <c r="H369" s="291"/>
      <c r="I369" s="210"/>
    </row>
    <row r="370" spans="1:9" s="24" customFormat="1" ht="20.100000000000001" customHeight="1">
      <c r="A370" s="119"/>
      <c r="B370" s="294"/>
      <c r="C370" s="295"/>
      <c r="D370" s="223"/>
      <c r="F370" s="70"/>
      <c r="G370" s="72"/>
      <c r="H370" s="291"/>
      <c r="I370" s="210"/>
    </row>
    <row r="371" spans="1:9" s="24" customFormat="1" ht="20.100000000000001" customHeight="1">
      <c r="A371" s="119"/>
      <c r="B371" s="294"/>
      <c r="C371" s="295"/>
      <c r="D371" s="223"/>
      <c r="F371" s="70"/>
      <c r="G371" s="72"/>
      <c r="H371" s="291"/>
      <c r="I371" s="210"/>
    </row>
    <row r="372" spans="1:9" s="24" customFormat="1" ht="20.100000000000001" customHeight="1">
      <c r="A372" s="119"/>
      <c r="B372" s="294"/>
      <c r="C372" s="295"/>
      <c r="D372" s="223"/>
      <c r="F372" s="70"/>
      <c r="G372" s="72"/>
      <c r="H372" s="291"/>
      <c r="I372" s="210"/>
    </row>
    <row r="373" spans="1:9" s="24" customFormat="1" ht="20.100000000000001" customHeight="1">
      <c r="A373" s="119"/>
      <c r="B373" s="294"/>
      <c r="C373" s="295"/>
      <c r="D373" s="223"/>
      <c r="F373" s="70"/>
      <c r="G373" s="72"/>
      <c r="H373" s="291"/>
      <c r="I373" s="210"/>
    </row>
    <row r="374" spans="1:9" s="24" customFormat="1" ht="20.100000000000001" customHeight="1">
      <c r="A374" s="119"/>
      <c r="B374" s="294"/>
      <c r="C374" s="295"/>
      <c r="D374" s="223"/>
      <c r="F374" s="70"/>
      <c r="G374" s="72"/>
      <c r="H374" s="291"/>
      <c r="I374" s="210"/>
    </row>
    <row r="375" spans="1:9" s="24" customFormat="1" ht="20.100000000000001" customHeight="1">
      <c r="A375" s="119"/>
      <c r="B375" s="294"/>
      <c r="C375" s="295"/>
      <c r="D375" s="223"/>
      <c r="F375" s="70"/>
      <c r="G375" s="72"/>
      <c r="H375" s="291"/>
      <c r="I375" s="210"/>
    </row>
    <row r="376" spans="1:9" s="24" customFormat="1" ht="20.100000000000001" customHeight="1">
      <c r="A376" s="119"/>
      <c r="B376" s="294"/>
      <c r="C376" s="295"/>
      <c r="D376" s="223"/>
      <c r="F376" s="70"/>
      <c r="G376" s="72"/>
      <c r="H376" s="291"/>
      <c r="I376" s="210"/>
    </row>
    <row r="377" spans="1:9" s="24" customFormat="1" ht="20.100000000000001" customHeight="1">
      <c r="A377" s="119"/>
      <c r="B377" s="294"/>
      <c r="C377" s="295"/>
      <c r="D377" s="223"/>
      <c r="F377" s="70"/>
      <c r="G377" s="72"/>
      <c r="H377" s="291"/>
      <c r="I377" s="210"/>
    </row>
    <row r="378" spans="1:9" s="24" customFormat="1" ht="20.100000000000001" customHeight="1">
      <c r="A378" s="119"/>
      <c r="B378" s="294"/>
      <c r="C378" s="295"/>
      <c r="D378" s="223"/>
      <c r="F378" s="70"/>
      <c r="G378" s="72"/>
      <c r="H378" s="291"/>
      <c r="I378" s="210"/>
    </row>
    <row r="379" spans="1:9" s="24" customFormat="1" ht="20.100000000000001" customHeight="1">
      <c r="A379" s="119"/>
      <c r="B379" s="294"/>
      <c r="C379" s="295"/>
      <c r="D379" s="223"/>
      <c r="F379" s="70"/>
      <c r="G379" s="72"/>
      <c r="H379" s="291"/>
      <c r="I379" s="210"/>
    </row>
    <row r="380" spans="1:9" s="24" customFormat="1" ht="20.100000000000001" customHeight="1">
      <c r="A380" s="119"/>
      <c r="B380" s="294"/>
      <c r="C380" s="295"/>
      <c r="D380" s="223"/>
      <c r="F380" s="70"/>
      <c r="G380" s="72"/>
      <c r="H380" s="291"/>
      <c r="I380" s="210"/>
    </row>
    <row r="381" spans="1:9" s="24" customFormat="1" ht="20.100000000000001" customHeight="1">
      <c r="A381" s="119"/>
      <c r="B381" s="294"/>
      <c r="C381" s="295"/>
      <c r="D381" s="223"/>
      <c r="F381" s="70"/>
      <c r="G381" s="72"/>
      <c r="H381" s="291"/>
      <c r="I381" s="210"/>
    </row>
    <row r="382" spans="1:9" s="24" customFormat="1" ht="20.100000000000001" customHeight="1">
      <c r="A382" s="119"/>
      <c r="B382" s="294"/>
      <c r="C382" s="295"/>
      <c r="D382" s="223"/>
      <c r="F382" s="70"/>
      <c r="G382" s="72"/>
      <c r="H382" s="291"/>
      <c r="I382" s="210"/>
    </row>
    <row r="383" spans="1:9" s="24" customFormat="1" ht="20.100000000000001" customHeight="1">
      <c r="A383" s="119"/>
      <c r="B383" s="294"/>
      <c r="C383" s="295"/>
      <c r="D383" s="223"/>
      <c r="F383" s="70"/>
      <c r="G383" s="72"/>
      <c r="H383" s="291"/>
      <c r="I383" s="210"/>
    </row>
    <row r="384" spans="1:9" s="24" customFormat="1" ht="20.100000000000001" customHeight="1">
      <c r="A384" s="119"/>
      <c r="B384" s="294"/>
      <c r="C384" s="295"/>
      <c r="D384" s="223"/>
      <c r="F384" s="70"/>
      <c r="G384" s="72"/>
      <c r="H384" s="291"/>
      <c r="I384" s="210"/>
    </row>
    <row r="385" spans="1:9" s="24" customFormat="1" ht="20.100000000000001" customHeight="1">
      <c r="A385" s="119"/>
      <c r="B385" s="294"/>
      <c r="C385" s="295"/>
      <c r="D385" s="223"/>
      <c r="F385" s="70"/>
      <c r="G385" s="72"/>
      <c r="H385" s="291"/>
      <c r="I385" s="210"/>
    </row>
    <row r="386" spans="1:9" s="24" customFormat="1" ht="20.100000000000001" customHeight="1">
      <c r="A386" s="119"/>
      <c r="B386" s="294"/>
      <c r="C386" s="295"/>
      <c r="D386" s="223"/>
      <c r="F386" s="70"/>
      <c r="G386" s="72"/>
      <c r="H386" s="291"/>
      <c r="I386" s="210"/>
    </row>
    <row r="387" spans="1:9" s="24" customFormat="1" ht="20.100000000000001" customHeight="1">
      <c r="A387" s="119"/>
      <c r="B387" s="294"/>
      <c r="C387" s="295"/>
      <c r="D387" s="223"/>
      <c r="F387" s="70"/>
      <c r="G387" s="72"/>
      <c r="H387" s="291"/>
      <c r="I387" s="210"/>
    </row>
    <row r="388" spans="1:9" s="24" customFormat="1" ht="20.100000000000001" customHeight="1">
      <c r="A388" s="119"/>
      <c r="B388" s="294"/>
      <c r="C388" s="295"/>
      <c r="D388" s="223"/>
      <c r="F388" s="70"/>
      <c r="G388" s="72"/>
      <c r="H388" s="291"/>
      <c r="I388" s="210"/>
    </row>
    <row r="389" spans="1:9" s="24" customFormat="1" ht="20.100000000000001" customHeight="1">
      <c r="A389" s="119"/>
      <c r="B389" s="294"/>
      <c r="C389" s="295"/>
      <c r="D389" s="223"/>
      <c r="F389" s="70"/>
      <c r="G389" s="72"/>
      <c r="H389" s="291"/>
      <c r="I389" s="210"/>
    </row>
    <row r="390" spans="1:9" s="24" customFormat="1" ht="20.100000000000001" customHeight="1">
      <c r="A390" s="119"/>
      <c r="B390" s="294"/>
      <c r="C390" s="295"/>
      <c r="D390" s="223"/>
      <c r="F390" s="70"/>
      <c r="G390" s="72"/>
      <c r="H390" s="291"/>
      <c r="I390" s="210"/>
    </row>
    <row r="391" spans="1:9" s="24" customFormat="1" ht="20.100000000000001" customHeight="1">
      <c r="A391" s="119"/>
      <c r="B391" s="294"/>
      <c r="C391" s="295"/>
      <c r="D391" s="223"/>
      <c r="F391" s="70"/>
      <c r="G391" s="72"/>
      <c r="H391" s="291"/>
      <c r="I391" s="210"/>
    </row>
    <row r="392" spans="1:9" s="24" customFormat="1" ht="20.100000000000001" customHeight="1">
      <c r="A392" s="119"/>
      <c r="B392" s="294"/>
      <c r="C392" s="295"/>
      <c r="D392" s="223"/>
      <c r="F392" s="70"/>
      <c r="G392" s="72"/>
      <c r="H392" s="291"/>
      <c r="I392" s="210"/>
    </row>
    <row r="393" spans="1:9" s="24" customFormat="1" ht="20.100000000000001" customHeight="1">
      <c r="A393" s="119"/>
      <c r="B393" s="294"/>
      <c r="C393" s="295"/>
      <c r="D393" s="223"/>
      <c r="F393" s="70"/>
      <c r="G393" s="72"/>
      <c r="H393" s="291"/>
      <c r="I393" s="210"/>
    </row>
    <row r="394" spans="1:9" s="24" customFormat="1" ht="20.100000000000001" customHeight="1">
      <c r="A394" s="119"/>
      <c r="B394" s="294"/>
      <c r="C394" s="295"/>
      <c r="D394" s="223"/>
      <c r="F394" s="70"/>
      <c r="G394" s="72"/>
      <c r="H394" s="291"/>
      <c r="I394" s="210"/>
    </row>
    <row r="395" spans="1:9" s="24" customFormat="1" ht="20.100000000000001" customHeight="1">
      <c r="A395" s="119"/>
      <c r="B395" s="294"/>
      <c r="C395" s="295"/>
      <c r="D395" s="223"/>
      <c r="F395" s="70"/>
      <c r="G395" s="72"/>
      <c r="H395" s="291"/>
      <c r="I395" s="210"/>
    </row>
    <row r="396" spans="1:9" s="24" customFormat="1" ht="20.100000000000001" customHeight="1">
      <c r="A396" s="119"/>
      <c r="B396" s="294"/>
      <c r="C396" s="295"/>
      <c r="D396" s="223"/>
      <c r="F396" s="70"/>
      <c r="G396" s="72"/>
      <c r="H396" s="291"/>
      <c r="I396" s="210"/>
    </row>
    <row r="397" spans="1:9" s="24" customFormat="1" ht="20.100000000000001" customHeight="1">
      <c r="A397" s="119"/>
      <c r="B397" s="294"/>
      <c r="C397" s="295"/>
      <c r="D397" s="223"/>
      <c r="F397" s="70"/>
      <c r="G397" s="72"/>
      <c r="H397" s="291"/>
      <c r="I397" s="210"/>
    </row>
    <row r="398" spans="1:9" s="24" customFormat="1" ht="20.100000000000001" customHeight="1">
      <c r="A398" s="119"/>
      <c r="B398" s="294"/>
      <c r="C398" s="295"/>
      <c r="D398" s="223"/>
      <c r="F398" s="70"/>
      <c r="G398" s="72"/>
      <c r="H398" s="291"/>
      <c r="I398" s="210"/>
    </row>
    <row r="399" spans="1:9" s="24" customFormat="1" ht="20.100000000000001" customHeight="1">
      <c r="A399" s="119"/>
      <c r="B399" s="294"/>
      <c r="C399" s="295"/>
      <c r="D399" s="223"/>
      <c r="F399" s="70"/>
      <c r="G399" s="72"/>
      <c r="H399" s="291"/>
      <c r="I399" s="210"/>
    </row>
    <row r="400" spans="1:9" s="24" customFormat="1" ht="20.100000000000001" customHeight="1">
      <c r="A400" s="119"/>
      <c r="B400" s="294"/>
      <c r="C400" s="295"/>
      <c r="D400" s="223"/>
      <c r="F400" s="70"/>
      <c r="G400" s="72"/>
      <c r="H400" s="291"/>
      <c r="I400" s="210"/>
    </row>
    <row r="401" spans="1:9" s="24" customFormat="1" ht="20.100000000000001" customHeight="1">
      <c r="A401" s="119"/>
      <c r="B401" s="294"/>
      <c r="C401" s="295"/>
      <c r="D401" s="223"/>
      <c r="F401" s="70"/>
      <c r="G401" s="72"/>
      <c r="H401" s="291"/>
      <c r="I401" s="210"/>
    </row>
    <row r="402" spans="1:9" s="24" customFormat="1" ht="20.100000000000001" customHeight="1">
      <c r="A402" s="119"/>
      <c r="B402" s="294"/>
      <c r="C402" s="295"/>
      <c r="D402" s="223"/>
      <c r="F402" s="70"/>
      <c r="G402" s="72"/>
      <c r="H402" s="291"/>
      <c r="I402" s="210"/>
    </row>
    <row r="403" spans="1:9" s="24" customFormat="1" ht="20.100000000000001" customHeight="1">
      <c r="A403" s="119"/>
      <c r="B403" s="294"/>
      <c r="C403" s="295"/>
      <c r="D403" s="223"/>
      <c r="F403" s="70"/>
      <c r="G403" s="72"/>
      <c r="H403" s="291"/>
      <c r="I403" s="210"/>
    </row>
    <row r="404" spans="1:9" s="24" customFormat="1" ht="20.100000000000001" customHeight="1">
      <c r="A404" s="119"/>
      <c r="B404" s="294"/>
      <c r="C404" s="295"/>
      <c r="D404" s="223"/>
      <c r="F404" s="70"/>
      <c r="G404" s="72"/>
      <c r="H404" s="291"/>
      <c r="I404" s="210"/>
    </row>
    <row r="405" spans="1:9" s="24" customFormat="1" ht="20.100000000000001" customHeight="1">
      <c r="A405" s="119"/>
      <c r="B405" s="294"/>
      <c r="C405" s="295"/>
      <c r="D405" s="223"/>
      <c r="F405" s="70"/>
      <c r="G405" s="72"/>
      <c r="H405" s="291"/>
      <c r="I405" s="210"/>
    </row>
    <row r="406" spans="1:9" s="24" customFormat="1" ht="20.100000000000001" customHeight="1">
      <c r="A406" s="119"/>
      <c r="B406" s="294"/>
      <c r="C406" s="295"/>
      <c r="D406" s="223"/>
      <c r="F406" s="70"/>
      <c r="G406" s="72"/>
      <c r="H406" s="291"/>
      <c r="I406" s="210"/>
    </row>
    <row r="407" spans="1:9" s="24" customFormat="1" ht="20.100000000000001" customHeight="1">
      <c r="A407" s="119"/>
      <c r="B407" s="294"/>
      <c r="C407" s="295"/>
      <c r="D407" s="223"/>
      <c r="F407" s="70"/>
      <c r="G407" s="72"/>
      <c r="H407" s="291"/>
      <c r="I407" s="210"/>
    </row>
    <row r="408" spans="1:9" s="24" customFormat="1" ht="20.100000000000001" customHeight="1">
      <c r="A408" s="119"/>
      <c r="B408" s="294"/>
      <c r="C408" s="295"/>
      <c r="D408" s="223"/>
      <c r="F408" s="70"/>
      <c r="G408" s="72"/>
      <c r="H408" s="291"/>
      <c r="I408" s="210"/>
    </row>
    <row r="409" spans="1:9" s="24" customFormat="1" ht="20.100000000000001" customHeight="1">
      <c r="A409" s="119"/>
      <c r="B409" s="294"/>
      <c r="C409" s="295"/>
      <c r="D409" s="223"/>
      <c r="F409" s="70"/>
      <c r="G409" s="72"/>
      <c r="H409" s="291"/>
      <c r="I409" s="210"/>
    </row>
    <row r="410" spans="1:9" s="24" customFormat="1" ht="20.100000000000001" customHeight="1">
      <c r="A410" s="119"/>
      <c r="B410" s="294"/>
      <c r="C410" s="295"/>
      <c r="D410" s="223"/>
      <c r="F410" s="70"/>
      <c r="G410" s="72"/>
      <c r="H410" s="291"/>
      <c r="I410" s="210"/>
    </row>
    <row r="411" spans="1:9" s="24" customFormat="1" ht="20.100000000000001" customHeight="1">
      <c r="A411" s="119"/>
      <c r="B411" s="294"/>
      <c r="C411" s="295"/>
      <c r="D411" s="223"/>
      <c r="F411" s="70"/>
      <c r="G411" s="72"/>
      <c r="H411" s="291"/>
      <c r="I411" s="210"/>
    </row>
    <row r="412" spans="1:9" s="24" customFormat="1" ht="20.100000000000001" customHeight="1">
      <c r="A412" s="119"/>
      <c r="B412" s="294"/>
      <c r="C412" s="295"/>
      <c r="D412" s="223"/>
      <c r="F412" s="70"/>
      <c r="G412" s="72"/>
      <c r="H412" s="291"/>
      <c r="I412" s="210"/>
    </row>
    <row r="413" spans="1:9" s="24" customFormat="1" ht="20.100000000000001" customHeight="1">
      <c r="A413" s="119"/>
      <c r="B413" s="294"/>
      <c r="C413" s="295"/>
      <c r="D413" s="223"/>
      <c r="F413" s="70"/>
      <c r="G413" s="72"/>
      <c r="H413" s="291"/>
      <c r="I413" s="210"/>
    </row>
    <row r="414" spans="1:9" s="24" customFormat="1" ht="20.100000000000001" customHeight="1">
      <c r="A414" s="119"/>
      <c r="B414" s="294"/>
      <c r="C414" s="295"/>
      <c r="D414" s="223"/>
      <c r="F414" s="70"/>
      <c r="G414" s="72"/>
      <c r="H414" s="291"/>
      <c r="I414" s="210"/>
    </row>
    <row r="415" spans="1:9" s="24" customFormat="1" ht="20.100000000000001" customHeight="1">
      <c r="A415" s="119"/>
      <c r="B415" s="294"/>
      <c r="C415" s="295"/>
      <c r="D415" s="223"/>
      <c r="F415" s="70"/>
      <c r="G415" s="72"/>
      <c r="H415" s="291"/>
      <c r="I415" s="210"/>
    </row>
    <row r="416" spans="1:9" s="24" customFormat="1" ht="20.100000000000001" customHeight="1">
      <c r="A416" s="119"/>
      <c r="B416" s="294"/>
      <c r="C416" s="295"/>
      <c r="D416" s="223"/>
      <c r="F416" s="70"/>
      <c r="G416" s="72"/>
      <c r="H416" s="291"/>
      <c r="I416" s="210"/>
    </row>
    <row r="417" spans="1:9" s="24" customFormat="1" ht="20.100000000000001" customHeight="1">
      <c r="A417" s="119"/>
      <c r="B417" s="294"/>
      <c r="C417" s="295"/>
      <c r="D417" s="223"/>
      <c r="F417" s="70"/>
      <c r="G417" s="72"/>
      <c r="H417" s="291"/>
      <c r="I417" s="210"/>
    </row>
    <row r="418" spans="1:9" s="24" customFormat="1" ht="20.100000000000001" customHeight="1">
      <c r="A418" s="119"/>
      <c r="B418" s="294"/>
      <c r="C418" s="295"/>
      <c r="D418" s="223"/>
      <c r="F418" s="70"/>
      <c r="G418" s="72"/>
      <c r="H418" s="291"/>
      <c r="I418" s="210"/>
    </row>
    <row r="419" spans="1:9" s="24" customFormat="1" ht="20.100000000000001" customHeight="1">
      <c r="A419" s="119"/>
      <c r="B419" s="294"/>
      <c r="C419" s="295"/>
      <c r="D419" s="223"/>
      <c r="F419" s="70"/>
      <c r="G419" s="72"/>
      <c r="H419" s="291"/>
      <c r="I419" s="210"/>
    </row>
    <row r="420" spans="1:9" ht="20.100000000000001" customHeight="1">
      <c r="E420" s="24"/>
      <c r="F420" s="70"/>
      <c r="G420" s="72"/>
    </row>
    <row r="421" spans="1:9" ht="20.100000000000001" customHeight="1">
      <c r="E421" s="24"/>
      <c r="F421" s="70"/>
      <c r="G421" s="72"/>
    </row>
    <row r="422" spans="1:9" ht="20.100000000000001" customHeight="1">
      <c r="E422" s="24"/>
      <c r="F422" s="70"/>
      <c r="G422" s="72"/>
    </row>
    <row r="423" spans="1:9" ht="20.100000000000001" customHeight="1">
      <c r="E423" s="24"/>
      <c r="F423" s="70"/>
      <c r="G423" s="72"/>
    </row>
    <row r="424" spans="1:9" ht="20.100000000000001" customHeight="1">
      <c r="E424" s="24"/>
      <c r="F424" s="70"/>
      <c r="G424" s="72"/>
    </row>
    <row r="425" spans="1:9" ht="20.100000000000001" customHeight="1">
      <c r="E425" s="24"/>
      <c r="F425" s="70"/>
      <c r="G425" s="72"/>
    </row>
    <row r="426" spans="1:9" ht="20.100000000000001" customHeight="1">
      <c r="E426" s="24"/>
      <c r="F426" s="70"/>
      <c r="G426" s="72"/>
    </row>
    <row r="427" spans="1:9" ht="20.100000000000001" customHeight="1">
      <c r="E427" s="24"/>
      <c r="F427" s="70"/>
      <c r="G427" s="72"/>
    </row>
    <row r="428" spans="1:9" ht="20.100000000000001" customHeight="1">
      <c r="E428" s="24"/>
      <c r="F428" s="70"/>
      <c r="G428" s="72"/>
    </row>
    <row r="429" spans="1:9" ht="20.100000000000001" customHeight="1">
      <c r="E429" s="24"/>
      <c r="F429" s="70"/>
      <c r="G429" s="72"/>
    </row>
    <row r="430" spans="1:9" ht="20.100000000000001" customHeight="1">
      <c r="E430" s="24"/>
      <c r="F430" s="70"/>
      <c r="G430" s="72"/>
    </row>
    <row r="431" spans="1:9" ht="20.100000000000001" customHeight="1"/>
    <row r="432" spans="1:9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</sheetData>
  <customSheetViews>
    <customSheetView guid="{3EE838E9-81E2-4FBF-86E4-3C14E5A2C9CF}" state="hidden">
      <pane ySplit="1" topLeftCell="A2" activePane="bottomLeft" state="frozen"/>
      <selection pane="bottomLeft" activeCell="G1" sqref="G1:G430"/>
      <pageMargins left="0.70866141732283472" right="0.70866141732283472" top="2.3622047244094491" bottom="1.1811023622047245" header="1.1023622047244095" footer="0.6692913385826772"/>
      <pageSetup paperSize="9" orientation="landscape" horizontalDpi="360" verticalDpi="360" r:id="rId1"/>
    </customSheetView>
  </customSheetViews>
  <conditionalFormatting sqref="G9:G11 G39:G41 G69 G77:G79 G145:G147 G213:G215 G107:G109 G175:G177 G243:G245 G137 G205 G273">
    <cfRule type="expression" dxfId="5975" priority="108108">
      <formula>IF(XFA10:XFA407&lt;="9","WG","")</formula>
    </cfRule>
  </conditionalFormatting>
  <conditionalFormatting sqref="G9:G11 G39:G41 G69 G77:G79 G145:G147 G213:G215 G107:G109 G175:G177 G243:G245 G137 G205 G273">
    <cfRule type="expression" dxfId="5974" priority="108105">
      <formula>IF(XFA10:XFA407&lt;="9","WG","")</formula>
    </cfRule>
  </conditionalFormatting>
  <conditionalFormatting sqref="G9:G11 G39:G41 G69 G77:G79 G145:G147 G213:G215 G107:G109 G175:G177 G243:G245 G137 G205 G273">
    <cfRule type="expression" dxfId="5973" priority="108102">
      <formula>IF(XFA10:XFA407&lt;="9","WG","")</formula>
    </cfRule>
  </conditionalFormatting>
  <conditionalFormatting sqref="G9:G11 G39:G41 G69 G77:G79 G145:G147 G213:G215 G107:G109 G175:G177 G243:G245 G137 G205 G273">
    <cfRule type="expression" dxfId="5972" priority="108099">
      <formula>IF(XFA10:XFA407&lt;="9","WG","")</formula>
    </cfRule>
  </conditionalFormatting>
  <conditionalFormatting sqref="G9:G11 G39:G41 G69 G77:G79 G145:G147 G213:G215 G107:G109 G175:G177 G243:G245 G137 G205 G273">
    <cfRule type="expression" dxfId="5971" priority="108096">
      <formula>IF(XFA10:XFA407&lt;="9","WG","")</formula>
    </cfRule>
  </conditionalFormatting>
  <conditionalFormatting sqref="G9:G11 G39:G41 G69 G77:G79 G145:G147 G213:G215 G107:G109 G175:G177 G243:G245 G137 G205 G273">
    <cfRule type="expression" dxfId="5970" priority="108093">
      <formula>IF(XFA10:XFA407&lt;="9","WG","")</formula>
    </cfRule>
  </conditionalFormatting>
  <conditionalFormatting sqref="G9:G11 G39:G41 G69 G77:G79 G145:G147 G213:G215 G107:G109 G175:G177 G243:G245 G137 G205 G273">
    <cfRule type="expression" dxfId="5969" priority="108090">
      <formula>IF(XFA10:XFA407&lt;="9","WG","")</formula>
    </cfRule>
  </conditionalFormatting>
  <conditionalFormatting sqref="G9:G11 G39:G41 G69 G77:G79 G145:G147 G213:G215 G107:G109 G175:G177 G243:G245 G137 G205 G273">
    <cfRule type="expression" dxfId="5968" priority="108087">
      <formula>IF(XFA10:XFA407&lt;="9","WG","")</formula>
    </cfRule>
  </conditionalFormatting>
  <conditionalFormatting sqref="G9:G11 G39:G41 G69 G77:G79 G145:G147 G213:G215 G107:G109 G175:G177 G243:G245 G137 G205 G273">
    <cfRule type="expression" dxfId="5967" priority="108084">
      <formula>IF(XFA10:XFA407&lt;="9","WG","")</formula>
    </cfRule>
  </conditionalFormatting>
  <conditionalFormatting sqref="G9:G11 G39:G41 G69 G77:G79 G145:G147 G213:G215 G107:G109 G175:G177 G243:G245 G137 G205 G273">
    <cfRule type="expression" dxfId="5966" priority="108081">
      <formula>IF(XFA10:XFA407&lt;="9","WG","")</formula>
    </cfRule>
  </conditionalFormatting>
  <conditionalFormatting sqref="G9:G11 G39:G41 G69 G77:G79 G145:G147 G213:G215 G107:G109 G175:G177 G243:G245 G137 G205 G273">
    <cfRule type="expression" dxfId="5965" priority="108078">
      <formula>IF(XFA10:XFA407&lt;="9","WG","")</formula>
    </cfRule>
  </conditionalFormatting>
  <conditionalFormatting sqref="G9:G11 G39:G41 G69 G77:G79 G145:G147 G213:G215 G107:G109 G175:G177 G243:G245 G137 G205 G273">
    <cfRule type="expression" dxfId="5964" priority="108075">
      <formula>IF(XFA10:XFA407&lt;="9","WG","")</formula>
    </cfRule>
  </conditionalFormatting>
  <conditionalFormatting sqref="G9:G11 G39:G41 G69 G77:G79 G145:G147 G213:G215 G107:G109 G175:G177 G243:G245 G137 G205 G273">
    <cfRule type="expression" dxfId="5963" priority="108072">
      <formula>IF(XFA10:XFA407&lt;="9","WG","")</formula>
    </cfRule>
  </conditionalFormatting>
  <conditionalFormatting sqref="G9:G11 G39:G41 G69 G77:G79 G145:G147 G213:G215 G107:G109 G175:G177 G243:G245 G137 G205 G273">
    <cfRule type="expression" dxfId="5962" priority="108069">
      <formula>IF(XFA10:XFA407&lt;="9","WG","")</formula>
    </cfRule>
  </conditionalFormatting>
  <conditionalFormatting sqref="G9:G11 G39:G41 G69 G77:G79 G145:G147 G213:G215 G107:G109 G175:G177 G243:G245 G137 G205 G273">
    <cfRule type="expression" dxfId="5961" priority="108066">
      <formula>IF(XFA10:XFA407&lt;="9","WG","")</formula>
    </cfRule>
  </conditionalFormatting>
  <conditionalFormatting sqref="G9:G11 G39:G41 G69 G77:G79 G145:G147 G213:G215 G107:G109 G175:G177 G243:G245 G137 G205 G273">
    <cfRule type="expression" dxfId="5960" priority="108063">
      <formula>IF(XFA10:XFA407&lt;="9","WG","")</formula>
    </cfRule>
  </conditionalFormatting>
  <conditionalFormatting sqref="G9:G11 G39:G41 G69 G77:G79 G145:G147 G213:G215 G107:G109 G175:G177 G243:G245 G137 G205 G273">
    <cfRule type="expression" dxfId="5959" priority="108060">
      <formula>IF(XFA10:XFA407&lt;="9","WG","")</formula>
    </cfRule>
  </conditionalFormatting>
  <conditionalFormatting sqref="G9:G11 G39:G41 G69 G77:G79 G145:G147 G213:G215 G107:G109 G175:G177 G243:G245 G137 G205 G273">
    <cfRule type="expression" dxfId="5958" priority="108057">
      <formula>IF(XFA10:XFA407&lt;="9","WG","")</formula>
    </cfRule>
  </conditionalFormatting>
  <conditionalFormatting sqref="G9:G11 G39:G41 G69 G77:G79 G145:G147 G213:G215 G107:G109 G175:G177 G243:G245 G137 G205 G273">
    <cfRule type="expression" dxfId="5957" priority="108054">
      <formula>IF(XFA10:XFA407&lt;="9","WG","")</formula>
    </cfRule>
  </conditionalFormatting>
  <conditionalFormatting sqref="G9:G11 G39:G41 G69 G77:G79 G145:G147 G213:G215 G107:G109 G175:G177 G243:G245 G137 G205 G273">
    <cfRule type="expression" dxfId="5956" priority="108051">
      <formula>IF(XFA10:XFA407&lt;="9","WG","")</formula>
    </cfRule>
  </conditionalFormatting>
  <conditionalFormatting sqref="G2:G274">
    <cfRule type="expression" dxfId="5955" priority="108048">
      <formula>IF(XFA3:XFA400&lt;="9","WG","")</formula>
    </cfRule>
  </conditionalFormatting>
  <conditionalFormatting sqref="G2:G274">
    <cfRule type="expression" dxfId="5954" priority="108045">
      <formula>IF(XFA3:XFA400&lt;="9","WG","")</formula>
    </cfRule>
  </conditionalFormatting>
  <conditionalFormatting sqref="G2:G274">
    <cfRule type="expression" dxfId="5953" priority="108042">
      <formula>IF(XFA3:XFA400&lt;="9","WG","")</formula>
    </cfRule>
  </conditionalFormatting>
  <conditionalFormatting sqref="G2:G274">
    <cfRule type="expression" dxfId="5952" priority="108039">
      <formula>IF(XFA3:XFA400&lt;="9","WG","")</formula>
    </cfRule>
  </conditionalFormatting>
  <conditionalFormatting sqref="G2:G274">
    <cfRule type="expression" dxfId="5951" priority="108036">
      <formula>IF(XFA3:XFA400&lt;="9","WG","")</formula>
    </cfRule>
  </conditionalFormatting>
  <conditionalFormatting sqref="G2:G274">
    <cfRule type="expression" dxfId="5950" priority="108033">
      <formula>IF(XFA3:XFA400&lt;="9","WG","")</formula>
    </cfRule>
  </conditionalFormatting>
  <conditionalFormatting sqref="G2:G274">
    <cfRule type="expression" dxfId="5949" priority="108030">
      <formula>IF(XFA3:XFA400&lt;="9","WG","")</formula>
    </cfRule>
  </conditionalFormatting>
  <conditionalFormatting sqref="G2:G274">
    <cfRule type="expression" dxfId="5948" priority="108027">
      <formula>IF(XFA3:XFA400&lt;="9","WG","")</formula>
    </cfRule>
  </conditionalFormatting>
  <conditionalFormatting sqref="G2:G274">
    <cfRule type="expression" dxfId="5947" priority="108024">
      <formula>IF(XFA3:XFA400&lt;="9","WG","")</formula>
    </cfRule>
  </conditionalFormatting>
  <conditionalFormatting sqref="G2:G274">
    <cfRule type="expression" dxfId="5946" priority="108021">
      <formula>IF(XFA3:XFA400&lt;="9","WG","")</formula>
    </cfRule>
  </conditionalFormatting>
  <conditionalFormatting sqref="G2:G274">
    <cfRule type="expression" dxfId="5945" priority="108018">
      <formula>IF(XFA3:XFA400&lt;="9","WG","")</formula>
    </cfRule>
  </conditionalFormatting>
  <conditionalFormatting sqref="G2:G274">
    <cfRule type="expression" dxfId="5944" priority="108015">
      <formula>IF(XFA3:XFA400&lt;="9","WG","")</formula>
    </cfRule>
  </conditionalFormatting>
  <conditionalFormatting sqref="G2:G274">
    <cfRule type="expression" dxfId="5943" priority="108012">
      <formula>IF(XFA3:XFA400&lt;="9","WG","")</formula>
    </cfRule>
  </conditionalFormatting>
  <conditionalFormatting sqref="G2:G274">
    <cfRule type="expression" dxfId="5942" priority="108009">
      <formula>IF(XFA3:XFA400&lt;="9","WG","")</formula>
    </cfRule>
  </conditionalFormatting>
  <conditionalFormatting sqref="G2:G274">
    <cfRule type="expression" dxfId="5941" priority="108006">
      <formula>IF(XFA3:XFA400&lt;="9","WG","")</formula>
    </cfRule>
  </conditionalFormatting>
  <conditionalFormatting sqref="G2:G274">
    <cfRule type="expression" dxfId="5940" priority="108003">
      <formula>IF(XFA3:XFA400&lt;="9","WG","")</formula>
    </cfRule>
  </conditionalFormatting>
  <conditionalFormatting sqref="G2:G274">
    <cfRule type="expression" dxfId="5939" priority="108000">
      <formula>IF(XFA3:XFA400&lt;="9","WG","")</formula>
    </cfRule>
  </conditionalFormatting>
  <conditionalFormatting sqref="G2:G274">
    <cfRule type="expression" dxfId="5938" priority="107997">
      <formula>IF(XFA3:XFA400&lt;="9","WG","")</formula>
    </cfRule>
  </conditionalFormatting>
  <conditionalFormatting sqref="G2:G274">
    <cfRule type="expression" dxfId="5937" priority="107994">
      <formula>IF(XFA3:XFA400&lt;="9","WG","")</formula>
    </cfRule>
  </conditionalFormatting>
  <conditionalFormatting sqref="G2:G274">
    <cfRule type="expression" dxfId="5936" priority="107991">
      <formula>IF(XFA3:XFA400&lt;="9","WG","")</formula>
    </cfRule>
  </conditionalFormatting>
  <conditionalFormatting sqref="G3:G12 G33:G42 G63:G69 G71:G80 G139:G148 G207:G216 G101:G110 G169:G178 G237:G246 G131:G137 G199:G205 G267:G273">
    <cfRule type="expression" dxfId="5935" priority="107983">
      <formula>IF(XFA4:XFA401&lt;="9","WG","")</formula>
    </cfRule>
  </conditionalFormatting>
  <conditionalFormatting sqref="G2:G274">
    <cfRule type="expression" dxfId="5934" priority="107982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33" priority="107974">
      <formula>IF(XFA4:XFA401&lt;="9","WG","")</formula>
    </cfRule>
  </conditionalFormatting>
  <conditionalFormatting sqref="G2:G274">
    <cfRule type="expression" dxfId="5932" priority="107973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31" priority="107965">
      <formula>IF(XFA4:XFA401&lt;="9","WG","")</formula>
    </cfRule>
  </conditionalFormatting>
  <conditionalFormatting sqref="G2:G274">
    <cfRule type="expression" dxfId="5930" priority="107964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29" priority="107956">
      <formula>IF(XFA4:XFA401&lt;="9","WG","")</formula>
    </cfRule>
  </conditionalFormatting>
  <conditionalFormatting sqref="G2:G274">
    <cfRule type="expression" dxfId="5928" priority="107955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27" priority="107947">
      <formula>IF(XFA4:XFA401&lt;="9","WG","")</formula>
    </cfRule>
  </conditionalFormatting>
  <conditionalFormatting sqref="G2:G274">
    <cfRule type="expression" dxfId="5926" priority="107946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25" priority="107938">
      <formula>IF(XFA4:XFA401&lt;="9","WG","")</formula>
    </cfRule>
  </conditionalFormatting>
  <conditionalFormatting sqref="G2:G274">
    <cfRule type="expression" dxfId="5924" priority="107937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23" priority="107929">
      <formula>IF(XFA4:XFA401&lt;="9","WG","")</formula>
    </cfRule>
  </conditionalFormatting>
  <conditionalFormatting sqref="G2:G274">
    <cfRule type="expression" dxfId="5922" priority="107928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21" priority="107920">
      <formula>IF(XFA4:XFA401&lt;="9","WG","")</formula>
    </cfRule>
  </conditionalFormatting>
  <conditionalFormatting sqref="G2:G274">
    <cfRule type="expression" dxfId="5920" priority="107919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19" priority="107911">
      <formula>IF(XFA4:XFA401&lt;="9","WG","")</formula>
    </cfRule>
  </conditionalFormatting>
  <conditionalFormatting sqref="G2:G274">
    <cfRule type="expression" dxfId="5918" priority="107910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17" priority="107902">
      <formula>IF(XFA4:XFA401&lt;="9","WG","")</formula>
    </cfRule>
  </conditionalFormatting>
  <conditionalFormatting sqref="G2:G274">
    <cfRule type="expression" dxfId="5916" priority="107901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15" priority="107893">
      <formula>IF(XFA4:XFA401&lt;="9","WG","")</formula>
    </cfRule>
  </conditionalFormatting>
  <conditionalFormatting sqref="G2:G274">
    <cfRule type="expression" dxfId="5914" priority="107892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13" priority="107884">
      <formula>IF(XFA4:XFA401&lt;="9","WG","")</formula>
    </cfRule>
  </conditionalFormatting>
  <conditionalFormatting sqref="G2:G274">
    <cfRule type="expression" dxfId="5912" priority="107883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11" priority="107875">
      <formula>IF(XFA4:XFA401&lt;="9","WG","")</formula>
    </cfRule>
  </conditionalFormatting>
  <conditionalFormatting sqref="G2:G274">
    <cfRule type="expression" dxfId="5910" priority="107874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09" priority="107866">
      <formula>IF(XFA4:XFA401&lt;="9","WG","")</formula>
    </cfRule>
  </conditionalFormatting>
  <conditionalFormatting sqref="G2:G274">
    <cfRule type="expression" dxfId="5908" priority="107865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07" priority="107857">
      <formula>IF(XFA4:XFA401&lt;="9","WG","")</formula>
    </cfRule>
  </conditionalFormatting>
  <conditionalFormatting sqref="G2:G274">
    <cfRule type="expression" dxfId="5906" priority="107856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05" priority="107848">
      <formula>IF(XFA4:XFA401&lt;="9","WG","")</formula>
    </cfRule>
  </conditionalFormatting>
  <conditionalFormatting sqref="G2:G274">
    <cfRule type="expression" dxfId="5904" priority="107847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03" priority="107839">
      <formula>IF(XFA4:XFA401&lt;="9","WG","")</formula>
    </cfRule>
  </conditionalFormatting>
  <conditionalFormatting sqref="G2:G274">
    <cfRule type="expression" dxfId="5902" priority="107838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901" priority="107830">
      <formula>IF(XFA4:XFA401&lt;="9","WG","")</formula>
    </cfRule>
  </conditionalFormatting>
  <conditionalFormatting sqref="G2:G274">
    <cfRule type="expression" dxfId="5900" priority="107829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899" priority="107821">
      <formula>IF(XFA4:XFA401&lt;="9","WG","")</formula>
    </cfRule>
  </conditionalFormatting>
  <conditionalFormatting sqref="G2:G274">
    <cfRule type="expression" dxfId="5898" priority="107820">
      <formula>IF(XFA3:XFA395&lt;="9","WG","")</formula>
    </cfRule>
  </conditionalFormatting>
  <conditionalFormatting sqref="G3:G12 G33:G42 G63:G69 G71:G80 G139:G148 G207:G216 G101:G110 G169:G178 G237:G246 G131:G137 G199:G205 G267:G273">
    <cfRule type="expression" dxfId="5897" priority="107812">
      <formula>IF(XFA4:XFA401&lt;="9","WG","")</formula>
    </cfRule>
  </conditionalFormatting>
  <conditionalFormatting sqref="G2:G274">
    <cfRule type="expression" dxfId="5896" priority="107811">
      <formula>IF(XFA3:XFA395&lt;="9","WG","")</formula>
    </cfRule>
  </conditionalFormatting>
  <conditionalFormatting sqref="G2:G274">
    <cfRule type="expression" dxfId="5895" priority="107803">
      <formula>IF(XFA3:XFA394&lt;="9","WG","")</formula>
    </cfRule>
  </conditionalFormatting>
  <conditionalFormatting sqref="G2:G274">
    <cfRule type="expression" dxfId="5894" priority="107802">
      <formula>IF(XFA3:XFA399&lt;="9","WG","")</formula>
    </cfRule>
  </conditionalFormatting>
  <conditionalFormatting sqref="G2:G274">
    <cfRule type="expression" dxfId="5893" priority="107794">
      <formula>IF(XFA3:XFA394&lt;="9","WG","")</formula>
    </cfRule>
  </conditionalFormatting>
  <conditionalFormatting sqref="G2:G274">
    <cfRule type="expression" dxfId="5892" priority="107793">
      <formula>IF(XFA3:XFA399&lt;="9","WG","")</formula>
    </cfRule>
  </conditionalFormatting>
  <conditionalFormatting sqref="G2:G274">
    <cfRule type="expression" dxfId="5891" priority="107785">
      <formula>IF(XFA3:XFA394&lt;="9","WG","")</formula>
    </cfRule>
  </conditionalFormatting>
  <conditionalFormatting sqref="G2:G274">
    <cfRule type="expression" dxfId="5890" priority="107784">
      <formula>IF(XFA3:XFA399&lt;="9","WG","")</formula>
    </cfRule>
  </conditionalFormatting>
  <conditionalFormatting sqref="G2:G274">
    <cfRule type="expression" dxfId="5889" priority="107776">
      <formula>IF(XFA3:XFA394&lt;="9","WG","")</formula>
    </cfRule>
  </conditionalFormatting>
  <conditionalFormatting sqref="G2:G274">
    <cfRule type="expression" dxfId="5888" priority="107775">
      <formula>IF(XFA3:XFA399&lt;="9","WG","")</formula>
    </cfRule>
  </conditionalFormatting>
  <conditionalFormatting sqref="G2:G274">
    <cfRule type="expression" dxfId="5887" priority="107767">
      <formula>IF(XFA3:XFA394&lt;="9","WG","")</formula>
    </cfRule>
  </conditionalFormatting>
  <conditionalFormatting sqref="G2:G274">
    <cfRule type="expression" dxfId="5886" priority="107766">
      <formula>IF(XFA3:XFA399&lt;="9","WG","")</formula>
    </cfRule>
  </conditionalFormatting>
  <conditionalFormatting sqref="G2:G274">
    <cfRule type="expression" dxfId="5885" priority="107758">
      <formula>IF(XFA3:XFA394&lt;="9","WG","")</formula>
    </cfRule>
  </conditionalFormatting>
  <conditionalFormatting sqref="G2:G274">
    <cfRule type="expression" dxfId="5884" priority="107757">
      <formula>IF(XFA3:XFA399&lt;="9","WG","")</formula>
    </cfRule>
  </conditionalFormatting>
  <conditionalFormatting sqref="G2:G274">
    <cfRule type="expression" dxfId="5883" priority="107749">
      <formula>IF(XFA3:XFA394&lt;="9","WG","")</formula>
    </cfRule>
  </conditionalFormatting>
  <conditionalFormatting sqref="G2:G274">
    <cfRule type="expression" dxfId="5882" priority="107748">
      <formula>IF(XFA3:XFA399&lt;="9","WG","")</formula>
    </cfRule>
  </conditionalFormatting>
  <conditionalFormatting sqref="G2:G274">
    <cfRule type="expression" dxfId="5881" priority="107740">
      <formula>IF(XFA3:XFA394&lt;="9","WG","")</formula>
    </cfRule>
  </conditionalFormatting>
  <conditionalFormatting sqref="G2:G274">
    <cfRule type="expression" dxfId="5880" priority="107739">
      <formula>IF(XFA3:XFA399&lt;="9","WG","")</formula>
    </cfRule>
  </conditionalFormatting>
  <conditionalFormatting sqref="G2:G274">
    <cfRule type="expression" dxfId="5879" priority="107731">
      <formula>IF(XFA3:XFA394&lt;="9","WG","")</formula>
    </cfRule>
  </conditionalFormatting>
  <conditionalFormatting sqref="G2:G274">
    <cfRule type="expression" dxfId="5878" priority="107730">
      <formula>IF(XFA3:XFA399&lt;="9","WG","")</formula>
    </cfRule>
  </conditionalFormatting>
  <conditionalFormatting sqref="G2:G274">
    <cfRule type="expression" dxfId="5877" priority="107722">
      <formula>IF(XFA3:XFA394&lt;="9","WG","")</formula>
    </cfRule>
  </conditionalFormatting>
  <conditionalFormatting sqref="G2:G274">
    <cfRule type="expression" dxfId="5876" priority="107721">
      <formula>IF(XFA3:XFA399&lt;="9","WG","")</formula>
    </cfRule>
  </conditionalFormatting>
  <conditionalFormatting sqref="G2:G274">
    <cfRule type="expression" dxfId="5875" priority="107713">
      <formula>IF(XFA3:XFA394&lt;="9","WG","")</formula>
    </cfRule>
  </conditionalFormatting>
  <conditionalFormatting sqref="G2:G274">
    <cfRule type="expression" dxfId="5874" priority="107712">
      <formula>IF(XFA3:XFA399&lt;="9","WG","")</formula>
    </cfRule>
  </conditionalFormatting>
  <conditionalFormatting sqref="G2:G274">
    <cfRule type="expression" dxfId="5873" priority="107704">
      <formula>IF(XFA3:XFA394&lt;="9","WG","")</formula>
    </cfRule>
  </conditionalFormatting>
  <conditionalFormatting sqref="G2:G274">
    <cfRule type="expression" dxfId="5872" priority="107703">
      <formula>IF(XFA3:XFA399&lt;="9","WG","")</formula>
    </cfRule>
  </conditionalFormatting>
  <conditionalFormatting sqref="G2:G274">
    <cfRule type="expression" dxfId="5871" priority="107695">
      <formula>IF(XFA3:XFA394&lt;="9","WG","")</formula>
    </cfRule>
  </conditionalFormatting>
  <conditionalFormatting sqref="G2:G274">
    <cfRule type="expression" dxfId="5870" priority="107694">
      <formula>IF(XFA3:XFA399&lt;="9","WG","")</formula>
    </cfRule>
  </conditionalFormatting>
  <conditionalFormatting sqref="G2:G274">
    <cfRule type="expression" dxfId="5869" priority="107686">
      <formula>IF(XFA3:XFA394&lt;="9","WG","")</formula>
    </cfRule>
  </conditionalFormatting>
  <conditionalFormatting sqref="G2:G274">
    <cfRule type="expression" dxfId="5868" priority="107685">
      <formula>IF(XFA3:XFA399&lt;="9","WG","")</formula>
    </cfRule>
  </conditionalFormatting>
  <conditionalFormatting sqref="G2:G274">
    <cfRule type="expression" dxfId="5867" priority="107677">
      <formula>IF(XFA3:XFA394&lt;="9","WG","")</formula>
    </cfRule>
  </conditionalFormatting>
  <conditionalFormatting sqref="G2:G274">
    <cfRule type="expression" dxfId="5866" priority="107676">
      <formula>IF(XFA3:XFA399&lt;="9","WG","")</formula>
    </cfRule>
  </conditionalFormatting>
  <conditionalFormatting sqref="G2:G274">
    <cfRule type="expression" dxfId="5865" priority="107668">
      <formula>IF(XFA3:XFA394&lt;="9","WG","")</formula>
    </cfRule>
  </conditionalFormatting>
  <conditionalFormatting sqref="G2:G274">
    <cfRule type="expression" dxfId="5864" priority="107667">
      <formula>IF(XFA3:XFA399&lt;="9","WG","")</formula>
    </cfRule>
  </conditionalFormatting>
  <conditionalFormatting sqref="G2:G274">
    <cfRule type="expression" dxfId="5863" priority="107659">
      <formula>IF(XFA3:XFA394&lt;="9","WG","")</formula>
    </cfRule>
  </conditionalFormatting>
  <conditionalFormatting sqref="G2:G274">
    <cfRule type="expression" dxfId="5862" priority="107658">
      <formula>IF(XFA3:XFA399&lt;="9","WG","")</formula>
    </cfRule>
  </conditionalFormatting>
  <conditionalFormatting sqref="G2:G274">
    <cfRule type="expression" dxfId="5861" priority="107650">
      <formula>IF(XFA3:XFA394&lt;="9","WG","")</formula>
    </cfRule>
  </conditionalFormatting>
  <conditionalFormatting sqref="G2:G274">
    <cfRule type="expression" dxfId="5860" priority="107649">
      <formula>IF(XFA3:XFA399&lt;="9","WG","")</formula>
    </cfRule>
  </conditionalFormatting>
  <conditionalFormatting sqref="G2:G274">
    <cfRule type="expression" dxfId="5859" priority="107641">
      <formula>IF(XFA3:XFA394&lt;="9","WG","")</formula>
    </cfRule>
  </conditionalFormatting>
  <conditionalFormatting sqref="G2:G274">
    <cfRule type="expression" dxfId="5858" priority="107640">
      <formula>IF(XFA3:XFA399&lt;="9","WG","")</formula>
    </cfRule>
  </conditionalFormatting>
  <conditionalFormatting sqref="G2:G274">
    <cfRule type="expression" dxfId="5857" priority="107632">
      <formula>IF(XFA3:XFA394&lt;="9","WG","")</formula>
    </cfRule>
  </conditionalFormatting>
  <conditionalFormatting sqref="G2:G274">
    <cfRule type="expression" dxfId="5856" priority="107631">
      <formula>IF(XFA3:XFA399&lt;="9","WG","")</formula>
    </cfRule>
  </conditionalFormatting>
  <conditionalFormatting sqref="G2">
    <cfRule type="expression" dxfId="5855" priority="107623">
      <formula>IF(XFA3:XFA393&lt;="9","WG","")</formula>
    </cfRule>
  </conditionalFormatting>
  <conditionalFormatting sqref="G2:G12">
    <cfRule type="expression" dxfId="5854" priority="107622">
      <formula>IF(XFA3:XFA398&lt;="9","WG","")</formula>
    </cfRule>
  </conditionalFormatting>
  <conditionalFormatting sqref="G2">
    <cfRule type="expression" dxfId="5853" priority="107614">
      <formula>IF(XFA3:XFA393&lt;="9","WG","")</formula>
    </cfRule>
  </conditionalFormatting>
  <conditionalFormatting sqref="G2:G12">
    <cfRule type="expression" dxfId="5852" priority="107613">
      <formula>IF(XFA3:XFA398&lt;="9","WG","")</formula>
    </cfRule>
  </conditionalFormatting>
  <conditionalFormatting sqref="G2">
    <cfRule type="expression" dxfId="5851" priority="107605">
      <formula>IF(XFA3:XFA393&lt;="9","WG","")</formula>
    </cfRule>
  </conditionalFormatting>
  <conditionalFormatting sqref="G2:G12">
    <cfRule type="expression" dxfId="5850" priority="107604">
      <formula>IF(XFA3:XFA398&lt;="9","WG","")</formula>
    </cfRule>
  </conditionalFormatting>
  <conditionalFormatting sqref="G2">
    <cfRule type="expression" dxfId="5849" priority="107596">
      <formula>IF(XFA3:XFA393&lt;="9","WG","")</formula>
    </cfRule>
  </conditionalFormatting>
  <conditionalFormatting sqref="G2:G12">
    <cfRule type="expression" dxfId="5848" priority="107595">
      <formula>IF(XFA3:XFA398&lt;="9","WG","")</formula>
    </cfRule>
  </conditionalFormatting>
  <conditionalFormatting sqref="G2">
    <cfRule type="expression" dxfId="5847" priority="107587">
      <formula>IF(XFA3:XFA393&lt;="9","WG","")</formula>
    </cfRule>
  </conditionalFormatting>
  <conditionalFormatting sqref="G2:G12">
    <cfRule type="expression" dxfId="5846" priority="107586">
      <formula>IF(XFA3:XFA398&lt;="9","WG","")</formula>
    </cfRule>
  </conditionalFormatting>
  <conditionalFormatting sqref="G2">
    <cfRule type="expression" dxfId="5845" priority="107578">
      <formula>IF(XFA3:XFA393&lt;="9","WG","")</formula>
    </cfRule>
  </conditionalFormatting>
  <conditionalFormatting sqref="G2:G12">
    <cfRule type="expression" dxfId="5844" priority="107577">
      <formula>IF(XFA3:XFA398&lt;="9","WG","")</formula>
    </cfRule>
  </conditionalFormatting>
  <conditionalFormatting sqref="G2">
    <cfRule type="expression" dxfId="5843" priority="107569">
      <formula>IF(XFA3:XFA393&lt;="9","WG","")</formula>
    </cfRule>
  </conditionalFormatting>
  <conditionalFormatting sqref="G2:G12">
    <cfRule type="expression" dxfId="5842" priority="107568">
      <formula>IF(XFA3:XFA398&lt;="9","WG","")</formula>
    </cfRule>
  </conditionalFormatting>
  <conditionalFormatting sqref="G2">
    <cfRule type="expression" dxfId="5841" priority="107560">
      <formula>IF(XFA3:XFA393&lt;="9","WG","")</formula>
    </cfRule>
  </conditionalFormatting>
  <conditionalFormatting sqref="G2:G12">
    <cfRule type="expression" dxfId="5840" priority="107559">
      <formula>IF(XFA3:XFA398&lt;="9","WG","")</formula>
    </cfRule>
  </conditionalFormatting>
  <conditionalFormatting sqref="G2">
    <cfRule type="expression" dxfId="5839" priority="107551">
      <formula>IF(XFA3:XFA393&lt;="9","WG","")</formula>
    </cfRule>
  </conditionalFormatting>
  <conditionalFormatting sqref="G2:G12">
    <cfRule type="expression" dxfId="5838" priority="107550">
      <formula>IF(XFA3:XFA398&lt;="9","WG","")</formula>
    </cfRule>
  </conditionalFormatting>
  <conditionalFormatting sqref="G2">
    <cfRule type="expression" dxfId="5837" priority="107542">
      <formula>IF(XFA3:XFA393&lt;="9","WG","")</formula>
    </cfRule>
  </conditionalFormatting>
  <conditionalFormatting sqref="G2:G12">
    <cfRule type="expression" dxfId="5836" priority="107541">
      <formula>IF(XFA3:XFA398&lt;="9","WG","")</formula>
    </cfRule>
  </conditionalFormatting>
  <conditionalFormatting sqref="G2">
    <cfRule type="expression" dxfId="5835" priority="107533">
      <formula>IF(XFA3:XFA393&lt;="9","WG","")</formula>
    </cfRule>
  </conditionalFormatting>
  <conditionalFormatting sqref="G2:G12">
    <cfRule type="expression" dxfId="5834" priority="107532">
      <formula>IF(XFA3:XFA398&lt;="9","WG","")</formula>
    </cfRule>
  </conditionalFormatting>
  <conditionalFormatting sqref="A1:A1048576">
    <cfRule type="containsText" dxfId="5833" priority="3649" operator="containsText" text="NeuMtgld">
      <formula>NOT(ISERROR(SEARCH("NeuMtgld",A1)))</formula>
    </cfRule>
  </conditionalFormatting>
  <conditionalFormatting sqref="A2:A222">
    <cfRule type="expression" dxfId="5832" priority="3648">
      <formula>$AA2&gt;="a*"</formula>
    </cfRule>
  </conditionalFormatting>
  <conditionalFormatting sqref="A2:A39">
    <cfRule type="expression" dxfId="5831" priority="3647">
      <formula>LEFT($B2,5)="NeuNr"</formula>
    </cfRule>
  </conditionalFormatting>
  <conditionalFormatting sqref="A3:A4">
    <cfRule type="expression" dxfId="5830" priority="3646">
      <formula>LEFT($B3,5)="NeuNr"</formula>
    </cfRule>
  </conditionalFormatting>
  <conditionalFormatting sqref="A3:A4">
    <cfRule type="expression" dxfId="5829" priority="3645">
      <formula>LEFT($B3,5)="NeuNr"</formula>
    </cfRule>
  </conditionalFormatting>
  <conditionalFormatting sqref="B2:B9">
    <cfRule type="expression" dxfId="5828" priority="3644">
      <formula>LEFT($B2,5)="NeuNr"</formula>
    </cfRule>
  </conditionalFormatting>
  <conditionalFormatting sqref="B3:B4">
    <cfRule type="expression" dxfId="5827" priority="3643">
      <formula>LEFT($B3,5)="NeuNr"</formula>
    </cfRule>
  </conditionalFormatting>
  <conditionalFormatting sqref="B3:B4">
    <cfRule type="expression" dxfId="5826" priority="3642">
      <formula>LEFT($B3,5)="NeuNr"</formula>
    </cfRule>
  </conditionalFormatting>
  <conditionalFormatting sqref="D1:D45 D47:D1048576">
    <cfRule type="cellIs" dxfId="5825" priority="3635" operator="greaterThanOrEqual">
      <formula>"a"</formula>
    </cfRule>
  </conditionalFormatting>
  <conditionalFormatting sqref="D2:D263">
    <cfRule type="containsText" dxfId="5824" priority="3634" operator="containsText" text="SZ">
      <formula>NOT(ISERROR(SEARCH("SZ",D2)))</formula>
    </cfRule>
  </conditionalFormatting>
  <conditionalFormatting sqref="D184 D179 D174 D164 D126 D124 D92 D76 D73 D46 D41">
    <cfRule type="cellIs" dxfId="5823" priority="3633" operator="between">
      <formula>43100</formula>
      <formula>43450</formula>
    </cfRule>
  </conditionalFormatting>
  <conditionalFormatting sqref="A1:A1048576">
    <cfRule type="containsText" dxfId="5822" priority="3614" operator="containsText" text="NeuMtgld">
      <formula>NOT(ISERROR(SEARCH("NeuMtgld",A1)))</formula>
    </cfRule>
  </conditionalFormatting>
  <conditionalFormatting sqref="A2:A222">
    <cfRule type="expression" dxfId="5821" priority="3613">
      <formula>$AA2&gt;="a*"</formula>
    </cfRule>
  </conditionalFormatting>
  <conditionalFormatting sqref="A2:A39">
    <cfRule type="expression" dxfId="5820" priority="3612">
      <formula>LEFT($B2,5)="NeuNr"</formula>
    </cfRule>
  </conditionalFormatting>
  <conditionalFormatting sqref="A3:A4">
    <cfRule type="expression" dxfId="5819" priority="3611">
      <formula>LEFT($B3,5)="NeuNr"</formula>
    </cfRule>
  </conditionalFormatting>
  <conditionalFormatting sqref="A3:A4">
    <cfRule type="expression" dxfId="5818" priority="3610">
      <formula>LEFT($B3,5)="NeuNr"</formula>
    </cfRule>
  </conditionalFormatting>
  <conditionalFormatting sqref="B2:B9">
    <cfRule type="expression" dxfId="5817" priority="3609">
      <formula>LEFT($B2,5)="NeuNr"</formula>
    </cfRule>
  </conditionalFormatting>
  <conditionalFormatting sqref="B3:B4">
    <cfRule type="expression" dxfId="5816" priority="3608">
      <formula>LEFT($B3,5)="NeuNr"</formula>
    </cfRule>
  </conditionalFormatting>
  <conditionalFormatting sqref="B3:B4">
    <cfRule type="expression" dxfId="5815" priority="3607">
      <formula>LEFT($B3,5)="NeuNr"</formula>
    </cfRule>
  </conditionalFormatting>
  <conditionalFormatting sqref="D1:D45 D47:D1048576">
    <cfRule type="cellIs" dxfId="5814" priority="3600" operator="greaterThanOrEqual">
      <formula>"a"</formula>
    </cfRule>
  </conditionalFormatting>
  <conditionalFormatting sqref="D2:D263">
    <cfRule type="containsText" dxfId="5813" priority="3599" operator="containsText" text="SZ">
      <formula>NOT(ISERROR(SEARCH("SZ",D2)))</formula>
    </cfRule>
  </conditionalFormatting>
  <conditionalFormatting sqref="D184 D179 D174 D164 D126 D124 D92 D76 D73 D46 D41">
    <cfRule type="cellIs" dxfId="5812" priority="3598" operator="between">
      <formula>43100</formula>
      <formula>43450</formula>
    </cfRule>
  </conditionalFormatting>
  <conditionalFormatting sqref="A1:A1048576">
    <cfRule type="containsText" dxfId="5811" priority="3579" operator="containsText" text="NeuMtgld">
      <formula>NOT(ISERROR(SEARCH("NeuMtgld",A1)))</formula>
    </cfRule>
  </conditionalFormatting>
  <conditionalFormatting sqref="A2:A222">
    <cfRule type="expression" dxfId="5810" priority="3578">
      <formula>$AA2&gt;="a*"</formula>
    </cfRule>
  </conditionalFormatting>
  <conditionalFormatting sqref="A2:A39">
    <cfRule type="expression" dxfId="5809" priority="3577">
      <formula>LEFT($B2,5)="NeuNr"</formula>
    </cfRule>
  </conditionalFormatting>
  <conditionalFormatting sqref="A3:A4">
    <cfRule type="expression" dxfId="5808" priority="3576">
      <formula>LEFT($B3,5)="NeuNr"</formula>
    </cfRule>
  </conditionalFormatting>
  <conditionalFormatting sqref="A3:A4">
    <cfRule type="expression" dxfId="5807" priority="3575">
      <formula>LEFT($B3,5)="NeuNr"</formula>
    </cfRule>
  </conditionalFormatting>
  <conditionalFormatting sqref="B2:B9">
    <cfRule type="expression" dxfId="5806" priority="3574">
      <formula>LEFT($B2,5)="NeuNr"</formula>
    </cfRule>
  </conditionalFormatting>
  <conditionalFormatting sqref="B3:B4">
    <cfRule type="expression" dxfId="5805" priority="3573">
      <formula>LEFT($B3,5)="NeuNr"</formula>
    </cfRule>
  </conditionalFormatting>
  <conditionalFormatting sqref="B3:B4">
    <cfRule type="expression" dxfId="5804" priority="3572">
      <formula>LEFT($B3,5)="NeuNr"</formula>
    </cfRule>
  </conditionalFormatting>
  <conditionalFormatting sqref="D1:D45 D47:D1048576">
    <cfRule type="cellIs" dxfId="5803" priority="3565" operator="greaterThanOrEqual">
      <formula>"a"</formula>
    </cfRule>
  </conditionalFormatting>
  <conditionalFormatting sqref="D184 D179 D174 D164 D126 D124 D92 D76 D73 D46 D41">
    <cfRule type="cellIs" dxfId="5802" priority="3564" operator="between">
      <formula>43100</formula>
      <formula>43450</formula>
    </cfRule>
  </conditionalFormatting>
  <conditionalFormatting sqref="D2:D263">
    <cfRule type="containsText" dxfId="5801" priority="3563" operator="containsText" text="SZ">
      <formula>NOT(ISERROR(SEARCH("SZ",D2)))</formula>
    </cfRule>
  </conditionalFormatting>
  <conditionalFormatting sqref="A1:A1048576">
    <cfRule type="containsText" dxfId="5800" priority="3544" operator="containsText" text="NeuMtgld">
      <formula>NOT(ISERROR(SEARCH("NeuMtgld",A1)))</formula>
    </cfRule>
  </conditionalFormatting>
  <conditionalFormatting sqref="A2:A222">
    <cfRule type="expression" dxfId="5799" priority="3543">
      <formula>$AA2&gt;="a*"</formula>
    </cfRule>
  </conditionalFormatting>
  <conditionalFormatting sqref="A2:A39">
    <cfRule type="expression" dxfId="5798" priority="3542">
      <formula>LEFT($B2,5)="NeuNr"</formula>
    </cfRule>
  </conditionalFormatting>
  <conditionalFormatting sqref="A3:A4">
    <cfRule type="expression" dxfId="5797" priority="3541">
      <formula>LEFT($B3,5)="NeuNr"</formula>
    </cfRule>
  </conditionalFormatting>
  <conditionalFormatting sqref="A3:A4">
    <cfRule type="expression" dxfId="5796" priority="3540">
      <formula>LEFT($B3,5)="NeuNr"</formula>
    </cfRule>
  </conditionalFormatting>
  <conditionalFormatting sqref="B2:B9">
    <cfRule type="expression" dxfId="5795" priority="3539">
      <formula>LEFT($B2,5)="NeuNr"</formula>
    </cfRule>
  </conditionalFormatting>
  <conditionalFormatting sqref="B3:B4">
    <cfRule type="expression" dxfId="5794" priority="3538">
      <formula>LEFT($B3,5)="NeuNr"</formula>
    </cfRule>
  </conditionalFormatting>
  <conditionalFormatting sqref="B3:B4">
    <cfRule type="expression" dxfId="5793" priority="3537">
      <formula>LEFT($B3,5)="NeuNr"</formula>
    </cfRule>
  </conditionalFormatting>
  <conditionalFormatting sqref="D1:D45 D47:D1048576">
    <cfRule type="cellIs" dxfId="5792" priority="3530" operator="greaterThanOrEqual">
      <formula>"a"</formula>
    </cfRule>
  </conditionalFormatting>
  <conditionalFormatting sqref="D184 D179 D174 D164 D126 D124 D92 D76 D73 D46 D41">
    <cfRule type="cellIs" dxfId="5791" priority="3529" operator="between">
      <formula>43100</formula>
      <formula>43450</formula>
    </cfRule>
  </conditionalFormatting>
  <conditionalFormatting sqref="D2:D263">
    <cfRule type="containsText" dxfId="5790" priority="3528" operator="containsText" text="SZ">
      <formula>NOT(ISERROR(SEARCH("SZ",D2)))</formula>
    </cfRule>
  </conditionalFormatting>
  <conditionalFormatting sqref="A1:A1048576">
    <cfRule type="containsText" dxfId="5789" priority="3509" operator="containsText" text="NeuMtgld">
      <formula>NOT(ISERROR(SEARCH("NeuMtgld",A1)))</formula>
    </cfRule>
  </conditionalFormatting>
  <conditionalFormatting sqref="A2:A222">
    <cfRule type="expression" dxfId="5788" priority="3508">
      <formula>$AA2&gt;="a*"</formula>
    </cfRule>
  </conditionalFormatting>
  <conditionalFormatting sqref="A2:A39">
    <cfRule type="expression" dxfId="5787" priority="3507">
      <formula>LEFT($B2,5)="NeuNr"</formula>
    </cfRule>
  </conditionalFormatting>
  <conditionalFormatting sqref="A3:A4">
    <cfRule type="expression" dxfId="5786" priority="3506">
      <formula>LEFT($B3,5)="NeuNr"</formula>
    </cfRule>
  </conditionalFormatting>
  <conditionalFormatting sqref="A3:A4">
    <cfRule type="expression" dxfId="5785" priority="3505">
      <formula>LEFT($B3,5)="NeuNr"</formula>
    </cfRule>
  </conditionalFormatting>
  <conditionalFormatting sqref="B2:B9">
    <cfRule type="expression" dxfId="5784" priority="3504">
      <formula>LEFT($B2,5)="NeuNr"</formula>
    </cfRule>
  </conditionalFormatting>
  <conditionalFormatting sqref="B3:B4">
    <cfRule type="expression" dxfId="5783" priority="3503">
      <formula>LEFT($B3,5)="NeuNr"</formula>
    </cfRule>
  </conditionalFormatting>
  <conditionalFormatting sqref="B3:B4">
    <cfRule type="expression" dxfId="5782" priority="3502">
      <formula>LEFT($B3,5)="NeuNr"</formula>
    </cfRule>
  </conditionalFormatting>
  <conditionalFormatting sqref="D1:D45 D47:D1048576">
    <cfRule type="cellIs" dxfId="5781" priority="3495" operator="greaterThanOrEqual">
      <formula>"a"</formula>
    </cfRule>
  </conditionalFormatting>
  <conditionalFormatting sqref="D184 D179 D174 D164 D126 D124 D92 D76 D73 D46 D41">
    <cfRule type="cellIs" dxfId="5780" priority="3494" operator="between">
      <formula>43100</formula>
      <formula>43450</formula>
    </cfRule>
  </conditionalFormatting>
  <conditionalFormatting sqref="D2:D263">
    <cfRule type="containsText" dxfId="5779" priority="3493" operator="containsText" text="SZ">
      <formula>NOT(ISERROR(SEARCH("SZ",D2)))</formula>
    </cfRule>
  </conditionalFormatting>
  <conditionalFormatting sqref="A1:A1048576">
    <cfRule type="containsText" dxfId="5778" priority="3474" operator="containsText" text="NeuMtgld">
      <formula>NOT(ISERROR(SEARCH("NeuMtgld",A1)))</formula>
    </cfRule>
  </conditionalFormatting>
  <conditionalFormatting sqref="A2:A222">
    <cfRule type="expression" dxfId="5777" priority="3473">
      <formula>$AA2&gt;="a*"</formula>
    </cfRule>
  </conditionalFormatting>
  <conditionalFormatting sqref="A2:A39">
    <cfRule type="expression" dxfId="5776" priority="3472">
      <formula>LEFT($B2,5)="NeuNr"</formula>
    </cfRule>
  </conditionalFormatting>
  <conditionalFormatting sqref="A3:A4">
    <cfRule type="expression" dxfId="5775" priority="3471">
      <formula>LEFT($B3,5)="NeuNr"</formula>
    </cfRule>
  </conditionalFormatting>
  <conditionalFormatting sqref="A3:A4">
    <cfRule type="expression" dxfId="5774" priority="3470">
      <formula>LEFT($B3,5)="NeuNr"</formula>
    </cfRule>
  </conditionalFormatting>
  <conditionalFormatting sqref="B2:B9">
    <cfRule type="expression" dxfId="5773" priority="3469">
      <formula>LEFT($B2,5)="NeuNr"</formula>
    </cfRule>
  </conditionalFormatting>
  <conditionalFormatting sqref="B3:B4">
    <cfRule type="expression" dxfId="5772" priority="3468">
      <formula>LEFT($B3,5)="NeuNr"</formula>
    </cfRule>
  </conditionalFormatting>
  <conditionalFormatting sqref="B3:B4">
    <cfRule type="expression" dxfId="5771" priority="3467">
      <formula>LEFT($B3,5)="NeuNr"</formula>
    </cfRule>
  </conditionalFormatting>
  <conditionalFormatting sqref="D1:D45 D47:D1048576">
    <cfRule type="cellIs" dxfId="5770" priority="3460" operator="greaterThanOrEqual">
      <formula>"a"</formula>
    </cfRule>
  </conditionalFormatting>
  <conditionalFormatting sqref="D184 D179 D174 D164 D126 D124 D92 D76 D73 D46 D41">
    <cfRule type="cellIs" dxfId="5769" priority="3459" operator="between">
      <formula>43100</formula>
      <formula>43450</formula>
    </cfRule>
  </conditionalFormatting>
  <conditionalFormatting sqref="D2:D263">
    <cfRule type="containsText" dxfId="5768" priority="3458" operator="containsText" text="SZ">
      <formula>NOT(ISERROR(SEARCH("SZ",D2)))</formula>
    </cfRule>
  </conditionalFormatting>
  <conditionalFormatting sqref="A1:A1048576">
    <cfRule type="containsText" dxfId="5767" priority="3439" operator="containsText" text="NeuMtgld">
      <formula>NOT(ISERROR(SEARCH("NeuMtgld",A1)))</formula>
    </cfRule>
  </conditionalFormatting>
  <conditionalFormatting sqref="A2:A222">
    <cfRule type="expression" dxfId="5766" priority="3438">
      <formula>$AA2&gt;="a*"</formula>
    </cfRule>
  </conditionalFormatting>
  <conditionalFormatting sqref="A2:A39">
    <cfRule type="expression" dxfId="5765" priority="3437">
      <formula>LEFT($B2,5)="NeuNr"</formula>
    </cfRule>
  </conditionalFormatting>
  <conditionalFormatting sqref="A3:A4">
    <cfRule type="expression" dxfId="5764" priority="3436">
      <formula>LEFT($B3,5)="NeuNr"</formula>
    </cfRule>
  </conditionalFormatting>
  <conditionalFormatting sqref="A3:A4">
    <cfRule type="expression" dxfId="5763" priority="3435">
      <formula>LEFT($B3,5)="NeuNr"</formula>
    </cfRule>
  </conditionalFormatting>
  <conditionalFormatting sqref="B2:B9">
    <cfRule type="expression" dxfId="5762" priority="3434">
      <formula>LEFT($B2,5)="NeuNr"</formula>
    </cfRule>
  </conditionalFormatting>
  <conditionalFormatting sqref="B3:B4">
    <cfRule type="expression" dxfId="5761" priority="3433">
      <formula>LEFT($B3,5)="NeuNr"</formula>
    </cfRule>
  </conditionalFormatting>
  <conditionalFormatting sqref="B3:B4">
    <cfRule type="expression" dxfId="5760" priority="3432">
      <formula>LEFT($B3,5)="NeuNr"</formula>
    </cfRule>
  </conditionalFormatting>
  <conditionalFormatting sqref="D1:D45 D47:D1048576">
    <cfRule type="cellIs" dxfId="5759" priority="3425" operator="greaterThanOrEqual">
      <formula>"a"</formula>
    </cfRule>
  </conditionalFormatting>
  <conditionalFormatting sqref="D184 D179 D174 D164 D126 D124 D92 D76 D73 D46 D41">
    <cfRule type="cellIs" dxfId="5758" priority="3424" operator="between">
      <formula>43100</formula>
      <formula>43450</formula>
    </cfRule>
  </conditionalFormatting>
  <conditionalFormatting sqref="D2:D263">
    <cfRule type="containsText" dxfId="5757" priority="3423" operator="containsText" text="SZ">
      <formula>NOT(ISERROR(SEARCH("SZ",D2)))</formula>
    </cfRule>
  </conditionalFormatting>
  <conditionalFormatting sqref="A1:A1048576">
    <cfRule type="containsText" dxfId="5756" priority="3404" operator="containsText" text="NeuMtgld">
      <formula>NOT(ISERROR(SEARCH("NeuMtgld",A1)))</formula>
    </cfRule>
  </conditionalFormatting>
  <conditionalFormatting sqref="A2:A222">
    <cfRule type="expression" dxfId="5755" priority="3403">
      <formula>$AA2&gt;="a*"</formula>
    </cfRule>
  </conditionalFormatting>
  <conditionalFormatting sqref="A2:A39">
    <cfRule type="expression" dxfId="5754" priority="3402">
      <formula>LEFT($B2,5)="NeuNr"</formula>
    </cfRule>
  </conditionalFormatting>
  <conditionalFormatting sqref="A3:A4">
    <cfRule type="expression" dxfId="5753" priority="3401">
      <formula>LEFT($B3,5)="NeuNr"</formula>
    </cfRule>
  </conditionalFormatting>
  <conditionalFormatting sqref="A3:A4">
    <cfRule type="expression" dxfId="5752" priority="3400">
      <formula>LEFT($B3,5)="NeuNr"</formula>
    </cfRule>
  </conditionalFormatting>
  <conditionalFormatting sqref="B2:B9">
    <cfRule type="expression" dxfId="5751" priority="3399">
      <formula>LEFT($B2,5)="NeuNr"</formula>
    </cfRule>
  </conditionalFormatting>
  <conditionalFormatting sqref="B3:B4">
    <cfRule type="expression" dxfId="5750" priority="3398">
      <formula>LEFT($B3,5)="NeuNr"</formula>
    </cfRule>
  </conditionalFormatting>
  <conditionalFormatting sqref="B3:B4">
    <cfRule type="expression" dxfId="5749" priority="3397">
      <formula>LEFT($B3,5)="NeuNr"</formula>
    </cfRule>
  </conditionalFormatting>
  <conditionalFormatting sqref="D1:D45 D47:D1048576">
    <cfRule type="cellIs" dxfId="5748" priority="3390" operator="greaterThanOrEqual">
      <formula>"a"</formula>
    </cfRule>
  </conditionalFormatting>
  <conditionalFormatting sqref="D184 D179 D174 D164 D126 D124 D92 D76 D73 D46 D41">
    <cfRule type="cellIs" dxfId="5747" priority="3389" operator="between">
      <formula>43100</formula>
      <formula>43450</formula>
    </cfRule>
  </conditionalFormatting>
  <conditionalFormatting sqref="D2:D263">
    <cfRule type="containsText" dxfId="5746" priority="3388" operator="containsText" text="SZ">
      <formula>NOT(ISERROR(SEARCH("SZ",D2)))</formula>
    </cfRule>
  </conditionalFormatting>
  <conditionalFormatting sqref="A1:A1048576">
    <cfRule type="containsText" dxfId="5745" priority="3369" operator="containsText" text="NeuMtgld">
      <formula>NOT(ISERROR(SEARCH("NeuMtgld",A1)))</formula>
    </cfRule>
  </conditionalFormatting>
  <conditionalFormatting sqref="A2:A221">
    <cfRule type="expression" dxfId="5744" priority="3368">
      <formula>$AA2&gt;="a*"</formula>
    </cfRule>
  </conditionalFormatting>
  <conditionalFormatting sqref="A2:A38">
    <cfRule type="expression" dxfId="5743" priority="3367">
      <formula>LEFT($B2,5)="NeuNr"</formula>
    </cfRule>
  </conditionalFormatting>
  <conditionalFormatting sqref="A2:A3">
    <cfRule type="expression" dxfId="5742" priority="3366">
      <formula>LEFT($B2,5)="NeuNr"</formula>
    </cfRule>
  </conditionalFormatting>
  <conditionalFormatting sqref="A2:A3">
    <cfRule type="expression" dxfId="5741" priority="3365">
      <formula>LEFT($B2,5)="NeuNr"</formula>
    </cfRule>
  </conditionalFormatting>
  <conditionalFormatting sqref="B2:B9">
    <cfRule type="expression" dxfId="5740" priority="3364">
      <formula>LEFT($B2,5)="NeuNr"</formula>
    </cfRule>
  </conditionalFormatting>
  <conditionalFormatting sqref="B2:B3">
    <cfRule type="expression" dxfId="5739" priority="3363">
      <formula>LEFT($B2,5)="NeuNr"</formula>
    </cfRule>
  </conditionalFormatting>
  <conditionalFormatting sqref="B2:B3">
    <cfRule type="expression" dxfId="5738" priority="3362">
      <formula>LEFT($B2,5)="NeuNr"</formula>
    </cfRule>
  </conditionalFormatting>
  <conditionalFormatting sqref="D46:D1048576 D1:D44">
    <cfRule type="cellIs" dxfId="5737" priority="3355" operator="greaterThanOrEqual">
      <formula>"a"</formula>
    </cfRule>
  </conditionalFormatting>
  <conditionalFormatting sqref="D183 D178 D173 D163 D125 D123 D91 D75 D72 D45 D40">
    <cfRule type="cellIs" dxfId="5736" priority="3354" operator="between">
      <formula>43100</formula>
      <formula>43450</formula>
    </cfRule>
  </conditionalFormatting>
  <conditionalFormatting sqref="D2:D262">
    <cfRule type="containsText" dxfId="5735" priority="3353" operator="containsText" text="SZ">
      <formula>NOT(ISERROR(SEARCH("SZ",D2)))</formula>
    </cfRule>
  </conditionalFormatting>
  <conditionalFormatting sqref="A1:A1048576">
    <cfRule type="containsText" dxfId="5734" priority="3334" operator="containsText" text="NeuMtgld">
      <formula>NOT(ISERROR(SEARCH("NeuMtgld",A1)))</formula>
    </cfRule>
  </conditionalFormatting>
  <conditionalFormatting sqref="A2:A221">
    <cfRule type="expression" dxfId="5733" priority="3333">
      <formula>$AA2&gt;="a*"</formula>
    </cfRule>
  </conditionalFormatting>
  <conditionalFormatting sqref="A2:A38">
    <cfRule type="expression" dxfId="5732" priority="3332">
      <formula>LEFT($B2,5)="NeuNr"</formula>
    </cfRule>
  </conditionalFormatting>
  <conditionalFormatting sqref="A2:A3">
    <cfRule type="expression" dxfId="5731" priority="3331">
      <formula>LEFT($B2,5)="NeuNr"</formula>
    </cfRule>
  </conditionalFormatting>
  <conditionalFormatting sqref="A2:A3">
    <cfRule type="expression" dxfId="5730" priority="3330">
      <formula>LEFT($B2,5)="NeuNr"</formula>
    </cfRule>
  </conditionalFormatting>
  <conditionalFormatting sqref="B2:B9">
    <cfRule type="expression" dxfId="5729" priority="3329">
      <formula>LEFT($B2,5)="NeuNr"</formula>
    </cfRule>
  </conditionalFormatting>
  <conditionalFormatting sqref="B2:B3">
    <cfRule type="expression" dxfId="5728" priority="3328">
      <formula>LEFT($B2,5)="NeuNr"</formula>
    </cfRule>
  </conditionalFormatting>
  <conditionalFormatting sqref="B2:B3">
    <cfRule type="expression" dxfId="5727" priority="3327">
      <formula>LEFT($B2,5)="NeuNr"</formula>
    </cfRule>
  </conditionalFormatting>
  <conditionalFormatting sqref="D46:D1048576 D1:D44">
    <cfRule type="cellIs" dxfId="5726" priority="3320" operator="greaterThanOrEqual">
      <formula>"a"</formula>
    </cfRule>
  </conditionalFormatting>
  <conditionalFormatting sqref="D183 D178 D173 D163 D125 D123 D91 D75 D72 D45 D40">
    <cfRule type="cellIs" dxfId="5725" priority="3319" operator="between">
      <formula>43100</formula>
      <formula>43450</formula>
    </cfRule>
  </conditionalFormatting>
  <conditionalFormatting sqref="D2:D262">
    <cfRule type="containsText" dxfId="5724" priority="3318" operator="containsText" text="SZ">
      <formula>NOT(ISERROR(SEARCH("SZ",D2)))</formula>
    </cfRule>
  </conditionalFormatting>
  <conditionalFormatting sqref="A1:A1048576">
    <cfRule type="containsText" dxfId="5723" priority="3299" operator="containsText" text="NeuMtgld">
      <formula>NOT(ISERROR(SEARCH("NeuMtgld",A1)))</formula>
    </cfRule>
  </conditionalFormatting>
  <conditionalFormatting sqref="A2:A221">
    <cfRule type="expression" dxfId="5722" priority="3298">
      <formula>$AA2&gt;="a*"</formula>
    </cfRule>
  </conditionalFormatting>
  <conditionalFormatting sqref="A2:A38">
    <cfRule type="expression" dxfId="5721" priority="3297">
      <formula>LEFT($B2,5)="NeuNr"</formula>
    </cfRule>
  </conditionalFormatting>
  <conditionalFormatting sqref="A2:A3">
    <cfRule type="expression" dxfId="5720" priority="3296">
      <formula>LEFT($B2,5)="NeuNr"</formula>
    </cfRule>
  </conditionalFormatting>
  <conditionalFormatting sqref="A2:A3">
    <cfRule type="expression" dxfId="5719" priority="3295">
      <formula>LEFT($B2,5)="NeuNr"</formula>
    </cfRule>
  </conditionalFormatting>
  <conditionalFormatting sqref="B2:B9">
    <cfRule type="expression" dxfId="5718" priority="3294">
      <formula>LEFT($B2,5)="NeuNr"</formula>
    </cfRule>
  </conditionalFormatting>
  <conditionalFormatting sqref="B2:B3">
    <cfRule type="expression" dxfId="5717" priority="3293">
      <formula>LEFT($B2,5)="NeuNr"</formula>
    </cfRule>
  </conditionalFormatting>
  <conditionalFormatting sqref="B2:B3">
    <cfRule type="expression" dxfId="5716" priority="3292">
      <formula>LEFT($B2,5)="NeuNr"</formula>
    </cfRule>
  </conditionalFormatting>
  <conditionalFormatting sqref="D46:D1048576 D1:D44">
    <cfRule type="cellIs" dxfId="5715" priority="3285" operator="greaterThanOrEqual">
      <formula>"a"</formula>
    </cfRule>
  </conditionalFormatting>
  <conditionalFormatting sqref="D183 D178 D173 D163 D125 D123 D91 D75 D72 D45 D40">
    <cfRule type="cellIs" dxfId="5714" priority="3284" operator="between">
      <formula>43100</formula>
      <formula>43450</formula>
    </cfRule>
  </conditionalFormatting>
  <conditionalFormatting sqref="D2:D262">
    <cfRule type="containsText" dxfId="5713" priority="3283" operator="containsText" text="SZ">
      <formula>NOT(ISERROR(SEARCH("SZ",D2)))</formula>
    </cfRule>
  </conditionalFormatting>
  <conditionalFormatting sqref="A1:A1048576">
    <cfRule type="containsText" dxfId="5712" priority="3264" operator="containsText" text="NeuMtgld">
      <formula>NOT(ISERROR(SEARCH("NeuMtgld",A1)))</formula>
    </cfRule>
  </conditionalFormatting>
  <conditionalFormatting sqref="A2:A221">
    <cfRule type="expression" dxfId="5711" priority="3263">
      <formula>$AA2&gt;="a*"</formula>
    </cfRule>
  </conditionalFormatting>
  <conditionalFormatting sqref="A2:A38">
    <cfRule type="expression" dxfId="5710" priority="3262">
      <formula>LEFT($B2,5)="NeuNr"</formula>
    </cfRule>
  </conditionalFormatting>
  <conditionalFormatting sqref="A2:A3">
    <cfRule type="expression" dxfId="5709" priority="3261">
      <formula>LEFT($B2,5)="NeuNr"</formula>
    </cfRule>
  </conditionalFormatting>
  <conditionalFormatting sqref="A2:A3">
    <cfRule type="expression" dxfId="5708" priority="3260">
      <formula>LEFT($B2,5)="NeuNr"</formula>
    </cfRule>
  </conditionalFormatting>
  <conditionalFormatting sqref="B2:B9">
    <cfRule type="expression" dxfId="5707" priority="3259">
      <formula>LEFT($B2,5)="NeuNr"</formula>
    </cfRule>
  </conditionalFormatting>
  <conditionalFormatting sqref="B2:B3">
    <cfRule type="expression" dxfId="5706" priority="3258">
      <formula>LEFT($B2,5)="NeuNr"</formula>
    </cfRule>
  </conditionalFormatting>
  <conditionalFormatting sqref="B2:B3">
    <cfRule type="expression" dxfId="5705" priority="3257">
      <formula>LEFT($B2,5)="NeuNr"</formula>
    </cfRule>
  </conditionalFormatting>
  <conditionalFormatting sqref="D46:D1048576 D1:D44">
    <cfRule type="cellIs" dxfId="5704" priority="3250" operator="greaterThanOrEqual">
      <formula>"a"</formula>
    </cfRule>
  </conditionalFormatting>
  <conditionalFormatting sqref="D183 D178 D173 D163 D125 D123 D91 D75 D72 D45 D40">
    <cfRule type="cellIs" dxfId="5703" priority="3249" operator="between">
      <formula>43100</formula>
      <formula>43450</formula>
    </cfRule>
  </conditionalFormatting>
  <conditionalFormatting sqref="D2:D262">
    <cfRule type="containsText" dxfId="5702" priority="3248" operator="containsText" text="SZ">
      <formula>NOT(ISERROR(SEARCH("SZ",D2)))</formula>
    </cfRule>
  </conditionalFormatting>
  <conditionalFormatting sqref="A1:A1048576">
    <cfRule type="containsText" dxfId="5701" priority="3229" operator="containsText" text="NeuMtgld">
      <formula>NOT(ISERROR(SEARCH("NeuMtgld",A1)))</formula>
    </cfRule>
  </conditionalFormatting>
  <conditionalFormatting sqref="A2:A3">
    <cfRule type="expression" dxfId="5700" priority="3228">
      <formula>LEFT($B2,5)="NeuNr"</formula>
    </cfRule>
  </conditionalFormatting>
  <conditionalFormatting sqref="B2:B3">
    <cfRule type="expression" dxfId="5699" priority="3227">
      <formula>LEFT($B2,5)="NeuNr"</formula>
    </cfRule>
  </conditionalFormatting>
  <conditionalFormatting sqref="D46:D1048576 D1:D44">
    <cfRule type="cellIs" dxfId="5698" priority="3226" operator="greaterThanOrEqual">
      <formula>"a"</formula>
    </cfRule>
  </conditionalFormatting>
  <conditionalFormatting sqref="A1:A1048576">
    <cfRule type="containsText" dxfId="5697" priority="3225" operator="containsText" text="NeuMtgld">
      <formula>NOT(ISERROR(SEARCH("NeuMtgld",A1)))</formula>
    </cfRule>
  </conditionalFormatting>
  <conditionalFormatting sqref="A2:A3">
    <cfRule type="expression" dxfId="5696" priority="3224">
      <formula>LEFT($B2,5)="NeuNr"</formula>
    </cfRule>
  </conditionalFormatting>
  <conditionalFormatting sqref="B2:B3">
    <cfRule type="expression" dxfId="5695" priority="3223">
      <formula>LEFT($B2,5)="NeuNr"</formula>
    </cfRule>
  </conditionalFormatting>
  <conditionalFormatting sqref="D46:D1048576 D1:D44">
    <cfRule type="cellIs" dxfId="5694" priority="3222" operator="greaterThanOrEqual">
      <formula>"a"</formula>
    </cfRule>
  </conditionalFormatting>
  <conditionalFormatting sqref="A1:A1048576">
    <cfRule type="containsText" dxfId="5693" priority="3221" operator="containsText" text="NeuMtgld">
      <formula>NOT(ISERROR(SEARCH("NeuMtgld",A1)))</formula>
    </cfRule>
  </conditionalFormatting>
  <conditionalFormatting sqref="A2:A3">
    <cfRule type="expression" dxfId="5692" priority="3220">
      <formula>LEFT($B2,5)="NeuNr"</formula>
    </cfRule>
  </conditionalFormatting>
  <conditionalFormatting sqref="B2:B3">
    <cfRule type="expression" dxfId="5691" priority="3219">
      <formula>LEFT($B2,5)="NeuNr"</formula>
    </cfRule>
  </conditionalFormatting>
  <conditionalFormatting sqref="D46:D1048576 D1:D44">
    <cfRule type="cellIs" dxfId="5690" priority="3218" operator="greaterThanOrEqual">
      <formula>"a"</formula>
    </cfRule>
  </conditionalFormatting>
  <conditionalFormatting sqref="A1:A1048576">
    <cfRule type="containsText" dxfId="5689" priority="3217" operator="containsText" text="NeuMtgld">
      <formula>NOT(ISERROR(SEARCH("NeuMtgld",A1)))</formula>
    </cfRule>
  </conditionalFormatting>
  <conditionalFormatting sqref="A2:A3">
    <cfRule type="expression" dxfId="5688" priority="3216">
      <formula>LEFT($B2,5)="NeuNr"</formula>
    </cfRule>
  </conditionalFormatting>
  <conditionalFormatting sqref="A1:A255">
    <cfRule type="containsText" dxfId="5687" priority="3215" operator="containsText" text="NeuMtgld">
      <formula>NOT(ISERROR(SEARCH("NeuMtgld",A1)))</formula>
    </cfRule>
  </conditionalFormatting>
  <conditionalFormatting sqref="A2:A214">
    <cfRule type="expression" dxfId="5686" priority="3214">
      <formula>$AA2&gt;="a*"</formula>
    </cfRule>
  </conditionalFormatting>
  <conditionalFormatting sqref="A2:A38">
    <cfRule type="expression" dxfId="5685" priority="3213">
      <formula>LEFT($B2,5)="NeuNr"</formula>
    </cfRule>
  </conditionalFormatting>
  <conditionalFormatting sqref="A2:A3">
    <cfRule type="expression" dxfId="5684" priority="3212">
      <formula>LEFT($B2,5)="NeuNr"</formula>
    </cfRule>
  </conditionalFormatting>
  <conditionalFormatting sqref="A2:A3">
    <cfRule type="expression" dxfId="5683" priority="3211">
      <formula>LEFT($B2,5)="NeuNr"</formula>
    </cfRule>
  </conditionalFormatting>
  <conditionalFormatting sqref="B2:B3">
    <cfRule type="expression" dxfId="5682" priority="3210">
      <formula>LEFT($B2,5)="NeuNr"</formula>
    </cfRule>
  </conditionalFormatting>
  <conditionalFormatting sqref="B2:B9">
    <cfRule type="expression" dxfId="5681" priority="3209">
      <formula>LEFT($B2,5)="NeuNr"</formula>
    </cfRule>
  </conditionalFormatting>
  <conditionalFormatting sqref="B2:B3">
    <cfRule type="expression" dxfId="5680" priority="3208">
      <formula>LEFT($B2,5)="NeuNr"</formula>
    </cfRule>
  </conditionalFormatting>
  <conditionalFormatting sqref="B2:B3">
    <cfRule type="expression" dxfId="5679" priority="3207">
      <formula>LEFT($B2,5)="NeuNr"</formula>
    </cfRule>
  </conditionalFormatting>
  <conditionalFormatting sqref="D46:D1048576 D1:D44">
    <cfRule type="cellIs" dxfId="5678" priority="3200" operator="greaterThanOrEqual">
      <formula>"a"</formula>
    </cfRule>
  </conditionalFormatting>
  <conditionalFormatting sqref="D1:D255">
    <cfRule type="cellIs" dxfId="5677" priority="3199" operator="greaterThanOrEqual">
      <formula>"a"</formula>
    </cfRule>
  </conditionalFormatting>
  <conditionalFormatting sqref="D176 D171 D166 D156 D120 D118 D87 D72 D40">
    <cfRule type="cellIs" dxfId="5676" priority="3198" operator="between">
      <formula>43100</formula>
      <formula>43450</formula>
    </cfRule>
  </conditionalFormatting>
  <conditionalFormatting sqref="D2:D253">
    <cfRule type="containsText" dxfId="5675" priority="3197" operator="containsText" text="SZ">
      <formula>NOT(ISERROR(SEARCH("SZ",D2)))</formula>
    </cfRule>
  </conditionalFormatting>
  <conditionalFormatting sqref="A1:A1048576">
    <cfRule type="containsText" dxfId="5674" priority="3178" operator="containsText" text="NeuMtgld">
      <formula>NOT(ISERROR(SEARCH("NeuMtgld",A1)))</formula>
    </cfRule>
  </conditionalFormatting>
  <conditionalFormatting sqref="A2:A3">
    <cfRule type="expression" dxfId="5673" priority="3177">
      <formula>LEFT($B2,5)="NeuNr"</formula>
    </cfRule>
  </conditionalFormatting>
  <conditionalFormatting sqref="A1:A255">
    <cfRule type="containsText" dxfId="5672" priority="3176" operator="containsText" text="NeuMtgld">
      <formula>NOT(ISERROR(SEARCH("NeuMtgld",A1)))</formula>
    </cfRule>
  </conditionalFormatting>
  <conditionalFormatting sqref="A2:A214">
    <cfRule type="expression" dxfId="5671" priority="3175">
      <formula>$AA2&gt;="a*"</formula>
    </cfRule>
  </conditionalFormatting>
  <conditionalFormatting sqref="A2:A38">
    <cfRule type="expression" dxfId="5670" priority="3174">
      <formula>LEFT($B2,5)="NeuNr"</formula>
    </cfRule>
  </conditionalFormatting>
  <conditionalFormatting sqref="A2:A3">
    <cfRule type="expression" dxfId="5669" priority="3173">
      <formula>LEFT($B2,5)="NeuNr"</formula>
    </cfRule>
  </conditionalFormatting>
  <conditionalFormatting sqref="A2:A3">
    <cfRule type="expression" dxfId="5668" priority="3172">
      <formula>LEFT($B2,5)="NeuNr"</formula>
    </cfRule>
  </conditionalFormatting>
  <conditionalFormatting sqref="B2:B3">
    <cfRule type="expression" dxfId="5667" priority="3171">
      <formula>LEFT($B2,5)="NeuNr"</formula>
    </cfRule>
  </conditionalFormatting>
  <conditionalFormatting sqref="B2:B9">
    <cfRule type="expression" dxfId="5666" priority="3170">
      <formula>LEFT($B2,5)="NeuNr"</formula>
    </cfRule>
  </conditionalFormatting>
  <conditionalFormatting sqref="B2:B3">
    <cfRule type="expression" dxfId="5665" priority="3169">
      <formula>LEFT($B2,5)="NeuNr"</formula>
    </cfRule>
  </conditionalFormatting>
  <conditionalFormatting sqref="B2:B3">
    <cfRule type="expression" dxfId="5664" priority="3168">
      <formula>LEFT($B2,5)="NeuNr"</formula>
    </cfRule>
  </conditionalFormatting>
  <conditionalFormatting sqref="D46:D1048576 D1:D44">
    <cfRule type="cellIs" dxfId="5663" priority="3161" operator="greaterThanOrEqual">
      <formula>"a"</formula>
    </cfRule>
  </conditionalFormatting>
  <conditionalFormatting sqref="D1:D255">
    <cfRule type="cellIs" dxfId="5662" priority="3160" operator="greaterThanOrEqual">
      <formula>"a"</formula>
    </cfRule>
  </conditionalFormatting>
  <conditionalFormatting sqref="D176 D171 D166 D156 D120 D118 D87 D72 D40">
    <cfRule type="cellIs" dxfId="5661" priority="3159" operator="between">
      <formula>43100</formula>
      <formula>43450</formula>
    </cfRule>
  </conditionalFormatting>
  <conditionalFormatting sqref="D2:D253">
    <cfRule type="containsText" dxfId="5660" priority="3158" operator="containsText" text="SZ">
      <formula>NOT(ISERROR(SEARCH("SZ",D2)))</formula>
    </cfRule>
  </conditionalFormatting>
  <conditionalFormatting sqref="A1:A1048576">
    <cfRule type="containsText" dxfId="5659" priority="3139" operator="containsText" text="NeuMtgld">
      <formula>NOT(ISERROR(SEARCH("NeuMtgld",A1)))</formula>
    </cfRule>
  </conditionalFormatting>
  <conditionalFormatting sqref="A2:A3">
    <cfRule type="expression" dxfId="5658" priority="3138">
      <formula>LEFT($B2,5)="NeuNr"</formula>
    </cfRule>
  </conditionalFormatting>
  <conditionalFormatting sqref="A1:A255">
    <cfRule type="containsText" dxfId="5657" priority="3137" operator="containsText" text="NeuMtgld">
      <formula>NOT(ISERROR(SEARCH("NeuMtgld",A1)))</formula>
    </cfRule>
  </conditionalFormatting>
  <conditionalFormatting sqref="A2:A214">
    <cfRule type="expression" dxfId="5656" priority="3136">
      <formula>$AA2&gt;="a*"</formula>
    </cfRule>
  </conditionalFormatting>
  <conditionalFormatting sqref="A2:A38">
    <cfRule type="expression" dxfId="5655" priority="3135">
      <formula>LEFT($B2,5)="NeuNr"</formula>
    </cfRule>
  </conditionalFormatting>
  <conditionalFormatting sqref="A2:A3">
    <cfRule type="expression" dxfId="5654" priority="3134">
      <formula>LEFT($B2,5)="NeuNr"</formula>
    </cfRule>
  </conditionalFormatting>
  <conditionalFormatting sqref="A2:A3">
    <cfRule type="expression" dxfId="5653" priority="3133">
      <formula>LEFT($B2,5)="NeuNr"</formula>
    </cfRule>
  </conditionalFormatting>
  <conditionalFormatting sqref="B2:B3">
    <cfRule type="expression" dxfId="5652" priority="3132">
      <formula>LEFT($B2,5)="NeuNr"</formula>
    </cfRule>
  </conditionalFormatting>
  <conditionalFormatting sqref="B2:B9">
    <cfRule type="expression" dxfId="5651" priority="3131">
      <formula>LEFT($B2,5)="NeuNr"</formula>
    </cfRule>
  </conditionalFormatting>
  <conditionalFormatting sqref="B2:B3">
    <cfRule type="expression" dxfId="5650" priority="3130">
      <formula>LEFT($B2,5)="NeuNr"</formula>
    </cfRule>
  </conditionalFormatting>
  <conditionalFormatting sqref="B2:B3">
    <cfRule type="expression" dxfId="5649" priority="3129">
      <formula>LEFT($B2,5)="NeuNr"</formula>
    </cfRule>
  </conditionalFormatting>
  <conditionalFormatting sqref="D46:D1048576 D1:D44">
    <cfRule type="cellIs" dxfId="5648" priority="3122" operator="greaterThanOrEqual">
      <formula>"a"</formula>
    </cfRule>
  </conditionalFormatting>
  <conditionalFormatting sqref="D1:D255">
    <cfRule type="cellIs" dxfId="5647" priority="3121" operator="greaterThanOrEqual">
      <formula>"a"</formula>
    </cfRule>
  </conditionalFormatting>
  <conditionalFormatting sqref="D176 D171 D166 D156 D120 D118 D87 D72 D40">
    <cfRule type="cellIs" dxfId="5646" priority="3120" operator="between">
      <formula>43100</formula>
      <formula>43450</formula>
    </cfRule>
  </conditionalFormatting>
  <conditionalFormatting sqref="D2:D253">
    <cfRule type="containsText" dxfId="5645" priority="3119" operator="containsText" text="SZ">
      <formula>NOT(ISERROR(SEARCH("SZ",D2)))</formula>
    </cfRule>
  </conditionalFormatting>
  <conditionalFormatting sqref="A1:A1048576">
    <cfRule type="containsText" dxfId="5644" priority="3100" operator="containsText" text="NeuMtgld">
      <formula>NOT(ISERROR(SEARCH("NeuMtgld",A1)))</formula>
    </cfRule>
  </conditionalFormatting>
  <conditionalFormatting sqref="A2:A3">
    <cfRule type="expression" dxfId="5643" priority="3099">
      <formula>LEFT($B2,5)="NeuNr"</formula>
    </cfRule>
  </conditionalFormatting>
  <conditionalFormatting sqref="A1:A255">
    <cfRule type="containsText" dxfId="5642" priority="3098" operator="containsText" text="NeuMtgld">
      <formula>NOT(ISERROR(SEARCH("NeuMtgld",A1)))</formula>
    </cfRule>
  </conditionalFormatting>
  <conditionalFormatting sqref="A2:A214">
    <cfRule type="expression" dxfId="5641" priority="3097">
      <formula>$AA2&gt;="a*"</formula>
    </cfRule>
  </conditionalFormatting>
  <conditionalFormatting sqref="A2:A38">
    <cfRule type="expression" dxfId="5640" priority="3096">
      <formula>LEFT($B2,5)="NeuNr"</formula>
    </cfRule>
  </conditionalFormatting>
  <conditionalFormatting sqref="A2:A3">
    <cfRule type="expression" dxfId="5639" priority="3095">
      <formula>LEFT($B2,5)="NeuNr"</formula>
    </cfRule>
  </conditionalFormatting>
  <conditionalFormatting sqref="A2:A3">
    <cfRule type="expression" dxfId="5638" priority="3094">
      <formula>LEFT($B2,5)="NeuNr"</formula>
    </cfRule>
  </conditionalFormatting>
  <conditionalFormatting sqref="B2:B3">
    <cfRule type="expression" dxfId="5637" priority="3093">
      <formula>LEFT($B2,5)="NeuNr"</formula>
    </cfRule>
  </conditionalFormatting>
  <conditionalFormatting sqref="B2:B9">
    <cfRule type="expression" dxfId="5636" priority="3092">
      <formula>LEFT($B2,5)="NeuNr"</formula>
    </cfRule>
  </conditionalFormatting>
  <conditionalFormatting sqref="B2:B3">
    <cfRule type="expression" dxfId="5635" priority="3091">
      <formula>LEFT($B2,5)="NeuNr"</formula>
    </cfRule>
  </conditionalFormatting>
  <conditionalFormatting sqref="B2:B3">
    <cfRule type="expression" dxfId="5634" priority="3090">
      <formula>LEFT($B2,5)="NeuNr"</formula>
    </cfRule>
  </conditionalFormatting>
  <conditionalFormatting sqref="D46:D1048576 D1:D44">
    <cfRule type="cellIs" dxfId="5633" priority="3083" operator="greaterThanOrEqual">
      <formula>"a"</formula>
    </cfRule>
  </conditionalFormatting>
  <conditionalFormatting sqref="D1:D255">
    <cfRule type="cellIs" dxfId="5632" priority="3082" operator="greaterThanOrEqual">
      <formula>"a"</formula>
    </cfRule>
  </conditionalFormatting>
  <conditionalFormatting sqref="D176 D171 D166 D156 D120 D118 D87 D72 D40">
    <cfRule type="cellIs" dxfId="5631" priority="3081" operator="between">
      <formula>43100</formula>
      <formula>43450</formula>
    </cfRule>
  </conditionalFormatting>
  <conditionalFormatting sqref="D2:D253">
    <cfRule type="containsText" dxfId="5630" priority="3080" operator="containsText" text="SZ">
      <formula>NOT(ISERROR(SEARCH("SZ",D2)))</formula>
    </cfRule>
  </conditionalFormatting>
  <conditionalFormatting sqref="A1:A1048576">
    <cfRule type="containsText" dxfId="5629" priority="3061" operator="containsText" text="NeuMtgld">
      <formula>NOT(ISERROR(SEARCH("NeuMtgld",A1)))</formula>
    </cfRule>
  </conditionalFormatting>
  <conditionalFormatting sqref="A2:A3">
    <cfRule type="expression" dxfId="5628" priority="3060">
      <formula>LEFT($B2,5)="NeuNr"</formula>
    </cfRule>
  </conditionalFormatting>
  <conditionalFormatting sqref="A1:A255">
    <cfRule type="containsText" dxfId="5627" priority="3059" operator="containsText" text="NeuMtgld">
      <formula>NOT(ISERROR(SEARCH("NeuMtgld",A1)))</formula>
    </cfRule>
  </conditionalFormatting>
  <conditionalFormatting sqref="A2:A214">
    <cfRule type="expression" dxfId="5626" priority="3058">
      <formula>$AA2&gt;="a*"</formula>
    </cfRule>
  </conditionalFormatting>
  <conditionalFormatting sqref="A2:A38">
    <cfRule type="expression" dxfId="5625" priority="3057">
      <formula>LEFT($B2,5)="NeuNr"</formula>
    </cfRule>
  </conditionalFormatting>
  <conditionalFormatting sqref="A2:A3">
    <cfRule type="expression" dxfId="5624" priority="3056">
      <formula>LEFT($B2,5)="NeuNr"</formula>
    </cfRule>
  </conditionalFormatting>
  <conditionalFormatting sqref="A2:A3">
    <cfRule type="expression" dxfId="5623" priority="3055">
      <formula>LEFT($B2,5)="NeuNr"</formula>
    </cfRule>
  </conditionalFormatting>
  <conditionalFormatting sqref="B2:B3">
    <cfRule type="expression" dxfId="5622" priority="3054">
      <formula>LEFT($B2,5)="NeuNr"</formula>
    </cfRule>
  </conditionalFormatting>
  <conditionalFormatting sqref="B2:B9">
    <cfRule type="expression" dxfId="5621" priority="3053">
      <formula>LEFT($B2,5)="NeuNr"</formula>
    </cfRule>
  </conditionalFormatting>
  <conditionalFormatting sqref="B2:B3">
    <cfRule type="expression" dxfId="5620" priority="3052">
      <formula>LEFT($B2,5)="NeuNr"</formula>
    </cfRule>
  </conditionalFormatting>
  <conditionalFormatting sqref="B2:B3">
    <cfRule type="expression" dxfId="5619" priority="3051">
      <formula>LEFT($B2,5)="NeuNr"</formula>
    </cfRule>
  </conditionalFormatting>
  <conditionalFormatting sqref="D46:D1048576 D1:D44">
    <cfRule type="cellIs" dxfId="5618" priority="3044" operator="greaterThanOrEqual">
      <formula>"a"</formula>
    </cfRule>
  </conditionalFormatting>
  <conditionalFormatting sqref="D1:D255">
    <cfRule type="cellIs" dxfId="5617" priority="3043" operator="greaterThanOrEqual">
      <formula>"a"</formula>
    </cfRule>
  </conditionalFormatting>
  <conditionalFormatting sqref="D176 D171 D166 D156 D120 D118 D87 D72 D40">
    <cfRule type="cellIs" dxfId="5616" priority="3042" operator="between">
      <formula>43100</formula>
      <formula>43450</formula>
    </cfRule>
  </conditionalFormatting>
  <conditionalFormatting sqref="D2:D253">
    <cfRule type="containsText" dxfId="5615" priority="3041" operator="containsText" text="SZ">
      <formula>NOT(ISERROR(SEARCH("SZ",D2)))</formula>
    </cfRule>
  </conditionalFormatting>
  <conditionalFormatting sqref="A1:A1048576">
    <cfRule type="containsText" dxfId="5614" priority="3022" operator="containsText" text="NeuMtgld">
      <formula>NOT(ISERROR(SEARCH("NeuMtgld",A1)))</formula>
    </cfRule>
  </conditionalFormatting>
  <conditionalFormatting sqref="A2:A3">
    <cfRule type="expression" dxfId="5613" priority="3021">
      <formula>LEFT($B2,5)="NeuNr"</formula>
    </cfRule>
  </conditionalFormatting>
  <conditionalFormatting sqref="A1:A255">
    <cfRule type="containsText" dxfId="5612" priority="3020" operator="containsText" text="NeuMtgld">
      <formula>NOT(ISERROR(SEARCH("NeuMtgld",A1)))</formula>
    </cfRule>
  </conditionalFormatting>
  <conditionalFormatting sqref="A2:A214">
    <cfRule type="expression" dxfId="5611" priority="3019">
      <formula>$AA2&gt;="a*"</formula>
    </cfRule>
  </conditionalFormatting>
  <conditionalFormatting sqref="A2:A38">
    <cfRule type="expression" dxfId="5610" priority="3018">
      <formula>LEFT($B2,5)="NeuNr"</formula>
    </cfRule>
  </conditionalFormatting>
  <conditionalFormatting sqref="A2:A3">
    <cfRule type="expression" dxfId="5609" priority="3017">
      <formula>LEFT($B2,5)="NeuNr"</formula>
    </cfRule>
  </conditionalFormatting>
  <conditionalFormatting sqref="A2:A3">
    <cfRule type="expression" dxfId="5608" priority="3016">
      <formula>LEFT($B2,5)="NeuNr"</formula>
    </cfRule>
  </conditionalFormatting>
  <conditionalFormatting sqref="B2:B3">
    <cfRule type="expression" dxfId="5607" priority="3015">
      <formula>LEFT($B2,5)="NeuNr"</formula>
    </cfRule>
  </conditionalFormatting>
  <conditionalFormatting sqref="B2:B9">
    <cfRule type="expression" dxfId="5606" priority="3014">
      <formula>LEFT($B2,5)="NeuNr"</formula>
    </cfRule>
  </conditionalFormatting>
  <conditionalFormatting sqref="B2:B3">
    <cfRule type="expression" dxfId="5605" priority="3013">
      <formula>LEFT($B2,5)="NeuNr"</formula>
    </cfRule>
  </conditionalFormatting>
  <conditionalFormatting sqref="B2:B3">
    <cfRule type="expression" dxfId="5604" priority="3012">
      <formula>LEFT($B2,5)="NeuNr"</formula>
    </cfRule>
  </conditionalFormatting>
  <conditionalFormatting sqref="D46:D1048576 D1:D44">
    <cfRule type="cellIs" dxfId="5603" priority="3005" operator="greaterThanOrEqual">
      <formula>"a"</formula>
    </cfRule>
  </conditionalFormatting>
  <conditionalFormatting sqref="D1:D255">
    <cfRule type="cellIs" dxfId="5602" priority="3004" operator="greaterThanOrEqual">
      <formula>"a"</formula>
    </cfRule>
  </conditionalFormatting>
  <conditionalFormatting sqref="D176 D171 D166 D156 D120 D118 D87 D72 D40">
    <cfRule type="cellIs" dxfId="5601" priority="3003" operator="between">
      <formula>43100</formula>
      <formula>43450</formula>
    </cfRule>
  </conditionalFormatting>
  <conditionalFormatting sqref="D2:D253">
    <cfRule type="containsText" dxfId="5600" priority="3002" operator="containsText" text="SZ">
      <formula>NOT(ISERROR(SEARCH("SZ",D2)))</formula>
    </cfRule>
  </conditionalFormatting>
  <conditionalFormatting sqref="A1:A1048576">
    <cfRule type="containsText" dxfId="5599" priority="2983" operator="containsText" text="NeuMtgld">
      <formula>NOT(ISERROR(SEARCH("NeuMtgld",A1)))</formula>
    </cfRule>
  </conditionalFormatting>
  <conditionalFormatting sqref="A2:A3">
    <cfRule type="expression" dxfId="5598" priority="2982">
      <formula>LEFT($B2,5)="NeuNr"</formula>
    </cfRule>
  </conditionalFormatting>
  <conditionalFormatting sqref="A2:A214">
    <cfRule type="expression" dxfId="5597" priority="2981">
      <formula>$AA2&gt;="a*"</formula>
    </cfRule>
  </conditionalFormatting>
  <conditionalFormatting sqref="A2:A38">
    <cfRule type="expression" dxfId="5596" priority="2980">
      <formula>LEFT($B2,5)="NeuNr"</formula>
    </cfRule>
  </conditionalFormatting>
  <conditionalFormatting sqref="A2:A3">
    <cfRule type="expression" dxfId="5595" priority="2979">
      <formula>LEFT($B2,5)="NeuNr"</formula>
    </cfRule>
  </conditionalFormatting>
  <conditionalFormatting sqref="A2:A3">
    <cfRule type="expression" dxfId="5594" priority="2978">
      <formula>LEFT($B2,5)="NeuNr"</formula>
    </cfRule>
  </conditionalFormatting>
  <conditionalFormatting sqref="B2:B3">
    <cfRule type="expression" dxfId="5593" priority="2977">
      <formula>LEFT($B2,5)="NeuNr"</formula>
    </cfRule>
  </conditionalFormatting>
  <conditionalFormatting sqref="B2:B9">
    <cfRule type="expression" dxfId="5592" priority="2976">
      <formula>LEFT($B2,5)="NeuNr"</formula>
    </cfRule>
  </conditionalFormatting>
  <conditionalFormatting sqref="B2:B3">
    <cfRule type="expression" dxfId="5591" priority="2975">
      <formula>LEFT($B2,5)="NeuNr"</formula>
    </cfRule>
  </conditionalFormatting>
  <conditionalFormatting sqref="B2:B3">
    <cfRule type="expression" dxfId="5590" priority="2974">
      <formula>LEFT($B2,5)="NeuNr"</formula>
    </cfRule>
  </conditionalFormatting>
  <conditionalFormatting sqref="D1:D1048576">
    <cfRule type="cellIs" dxfId="5589" priority="2967" operator="greaterThanOrEqual">
      <formula>"a"</formula>
    </cfRule>
  </conditionalFormatting>
  <conditionalFormatting sqref="D176 D171 D166 D156 D120 D118 D87 D72 D40">
    <cfRule type="cellIs" dxfId="5588" priority="2966" operator="between">
      <formula>43100</formula>
      <formula>43450</formula>
    </cfRule>
  </conditionalFormatting>
  <conditionalFormatting sqref="D2:D252">
    <cfRule type="containsText" dxfId="5587" priority="2965" operator="containsText" text="SZ">
      <formula>NOT(ISERROR(SEARCH("SZ",D2)))</formula>
    </cfRule>
  </conditionalFormatting>
  <conditionalFormatting sqref="A1:A1048576">
    <cfRule type="containsText" dxfId="5586" priority="2946" operator="containsText" text="NeuMtgld">
      <formula>NOT(ISERROR(SEARCH("NeuMtgld",A1)))</formula>
    </cfRule>
  </conditionalFormatting>
  <conditionalFormatting sqref="A2:A3">
    <cfRule type="expression" dxfId="5585" priority="2945">
      <formula>LEFT($B2,5)="NeuNr"</formula>
    </cfRule>
  </conditionalFormatting>
  <conditionalFormatting sqref="A2:A214">
    <cfRule type="expression" dxfId="5584" priority="2944">
      <formula>$AA2&gt;="a*"</formula>
    </cfRule>
  </conditionalFormatting>
  <conditionalFormatting sqref="A2:A38">
    <cfRule type="expression" dxfId="5583" priority="2943">
      <formula>LEFT($B2,5)="NeuNr"</formula>
    </cfRule>
  </conditionalFormatting>
  <conditionalFormatting sqref="A2:A3">
    <cfRule type="expression" dxfId="5582" priority="2942">
      <formula>LEFT($B2,5)="NeuNr"</formula>
    </cfRule>
  </conditionalFormatting>
  <conditionalFormatting sqref="A2:A3">
    <cfRule type="expression" dxfId="5581" priority="2941">
      <formula>LEFT($B2,5)="NeuNr"</formula>
    </cfRule>
  </conditionalFormatting>
  <conditionalFormatting sqref="B2:B3">
    <cfRule type="expression" dxfId="5580" priority="2940">
      <formula>LEFT($B2,5)="NeuNr"</formula>
    </cfRule>
  </conditionalFormatting>
  <conditionalFormatting sqref="B2:B9">
    <cfRule type="expression" dxfId="5579" priority="2939">
      <formula>LEFT($B2,5)="NeuNr"</formula>
    </cfRule>
  </conditionalFormatting>
  <conditionalFormatting sqref="B2:B3">
    <cfRule type="expression" dxfId="5578" priority="2938">
      <formula>LEFT($B2,5)="NeuNr"</formula>
    </cfRule>
  </conditionalFormatting>
  <conditionalFormatting sqref="B2:B3">
    <cfRule type="expression" dxfId="5577" priority="2937">
      <formula>LEFT($B2,5)="NeuNr"</formula>
    </cfRule>
  </conditionalFormatting>
  <conditionalFormatting sqref="D1:D1048576">
    <cfRule type="cellIs" dxfId="5576" priority="2930" operator="greaterThanOrEqual">
      <formula>"a"</formula>
    </cfRule>
  </conditionalFormatting>
  <conditionalFormatting sqref="D176 D171 D166 D156 D120 D118 D87 D72 D40">
    <cfRule type="cellIs" dxfId="5575" priority="2929" operator="between">
      <formula>43100</formula>
      <formula>43450</formula>
    </cfRule>
  </conditionalFormatting>
  <conditionalFormatting sqref="D2:D252">
    <cfRule type="containsText" dxfId="5574" priority="2928" operator="containsText" text="SZ">
      <formula>NOT(ISERROR(SEARCH("SZ",D2)))</formula>
    </cfRule>
  </conditionalFormatting>
  <conditionalFormatting sqref="A1:A1048576">
    <cfRule type="containsText" dxfId="5573" priority="2909" operator="containsText" text="NeuMtgld">
      <formula>NOT(ISERROR(SEARCH("NeuMtgld",A1)))</formula>
    </cfRule>
  </conditionalFormatting>
  <conditionalFormatting sqref="A2:A3">
    <cfRule type="expression" dxfId="5572" priority="2908">
      <formula>LEFT($B2,5)="NeuNr"</formula>
    </cfRule>
  </conditionalFormatting>
  <conditionalFormatting sqref="A2:A214">
    <cfRule type="expression" dxfId="5571" priority="2907">
      <formula>$AA2&gt;="a*"</formula>
    </cfRule>
  </conditionalFormatting>
  <conditionalFormatting sqref="A2:A38">
    <cfRule type="expression" dxfId="5570" priority="2906">
      <formula>LEFT($B2,5)="NeuNr"</formula>
    </cfRule>
  </conditionalFormatting>
  <conditionalFormatting sqref="A2:A3">
    <cfRule type="expression" dxfId="5569" priority="2905">
      <formula>LEFT($B2,5)="NeuNr"</formula>
    </cfRule>
  </conditionalFormatting>
  <conditionalFormatting sqref="A2:A3">
    <cfRule type="expression" dxfId="5568" priority="2904">
      <formula>LEFT($B2,5)="NeuNr"</formula>
    </cfRule>
  </conditionalFormatting>
  <conditionalFormatting sqref="B2:B3">
    <cfRule type="expression" dxfId="5567" priority="2903">
      <formula>LEFT($B2,5)="NeuNr"</formula>
    </cfRule>
  </conditionalFormatting>
  <conditionalFormatting sqref="B2:B9">
    <cfRule type="expression" dxfId="5566" priority="2902">
      <formula>LEFT($B2,5)="NeuNr"</formula>
    </cfRule>
  </conditionalFormatting>
  <conditionalFormatting sqref="B2:B3">
    <cfRule type="expression" dxfId="5565" priority="2901">
      <formula>LEFT($B2,5)="NeuNr"</formula>
    </cfRule>
  </conditionalFormatting>
  <conditionalFormatting sqref="B2:B3">
    <cfRule type="expression" dxfId="5564" priority="2900">
      <formula>LEFT($B2,5)="NeuNr"</formula>
    </cfRule>
  </conditionalFormatting>
  <conditionalFormatting sqref="D1:D1048576">
    <cfRule type="cellIs" dxfId="5563" priority="2893" operator="greaterThanOrEqual">
      <formula>"a"</formula>
    </cfRule>
  </conditionalFormatting>
  <conditionalFormatting sqref="D176 D171 D166 D156 D120 D118 D87 D72 D40">
    <cfRule type="cellIs" dxfId="5562" priority="2892" operator="between">
      <formula>43100</formula>
      <formula>43450</formula>
    </cfRule>
  </conditionalFormatting>
  <conditionalFormatting sqref="D2:D252">
    <cfRule type="containsText" dxfId="5561" priority="2891" operator="containsText" text="SZ">
      <formula>NOT(ISERROR(SEARCH("SZ",D2)))</formula>
    </cfRule>
  </conditionalFormatting>
  <conditionalFormatting sqref="A1:A1048576">
    <cfRule type="containsText" dxfId="5560" priority="2872" operator="containsText" text="NeuMtgld">
      <formula>NOT(ISERROR(SEARCH("NeuMtgld",A1)))</formula>
    </cfRule>
  </conditionalFormatting>
  <conditionalFormatting sqref="A2:A3">
    <cfRule type="expression" dxfId="5559" priority="2871">
      <formula>LEFT($B2,5)="NeuNr"</formula>
    </cfRule>
  </conditionalFormatting>
  <conditionalFormatting sqref="A2:A214">
    <cfRule type="expression" dxfId="5558" priority="2870">
      <formula>$AA2&gt;="a*"</formula>
    </cfRule>
  </conditionalFormatting>
  <conditionalFormatting sqref="A2:A38">
    <cfRule type="expression" dxfId="5557" priority="2869">
      <formula>LEFT($B2,5)="NeuNr"</formula>
    </cfRule>
  </conditionalFormatting>
  <conditionalFormatting sqref="A2:A3">
    <cfRule type="expression" dxfId="5556" priority="2868">
      <formula>LEFT($B2,5)="NeuNr"</formula>
    </cfRule>
  </conditionalFormatting>
  <conditionalFormatting sqref="A2:A3">
    <cfRule type="expression" dxfId="5555" priority="2867">
      <formula>LEFT($B2,5)="NeuNr"</formula>
    </cfRule>
  </conditionalFormatting>
  <conditionalFormatting sqref="B2:B3">
    <cfRule type="expression" dxfId="5554" priority="2866">
      <formula>LEFT($B2,5)="NeuNr"</formula>
    </cfRule>
  </conditionalFormatting>
  <conditionalFormatting sqref="B2:B9">
    <cfRule type="expression" dxfId="5553" priority="2865">
      <formula>LEFT($B2,5)="NeuNr"</formula>
    </cfRule>
  </conditionalFormatting>
  <conditionalFormatting sqref="B2:B3">
    <cfRule type="expression" dxfId="5552" priority="2864">
      <formula>LEFT($B2,5)="NeuNr"</formula>
    </cfRule>
  </conditionalFormatting>
  <conditionalFormatting sqref="B2:B3">
    <cfRule type="expression" dxfId="5551" priority="2863">
      <formula>LEFT($B2,5)="NeuNr"</formula>
    </cfRule>
  </conditionalFormatting>
  <conditionalFormatting sqref="D1:D1048576">
    <cfRule type="cellIs" dxfId="5550" priority="2856" operator="greaterThanOrEqual">
      <formula>"a"</formula>
    </cfRule>
  </conditionalFormatting>
  <conditionalFormatting sqref="D176 D171 D166 D156 D120 D118 D87 D72 D40">
    <cfRule type="cellIs" dxfId="5549" priority="2855" operator="between">
      <formula>43100</formula>
      <formula>43450</formula>
    </cfRule>
  </conditionalFormatting>
  <conditionalFormatting sqref="D2:D252">
    <cfRule type="containsText" dxfId="5548" priority="2854" operator="containsText" text="SZ">
      <formula>NOT(ISERROR(SEARCH("SZ",D2)))</formula>
    </cfRule>
  </conditionalFormatting>
  <conditionalFormatting sqref="A1:A1048576">
    <cfRule type="containsText" dxfId="5547" priority="2835" operator="containsText" text="NeuMtgld">
      <formula>NOT(ISERROR(SEARCH("NeuMtgld",A1)))</formula>
    </cfRule>
  </conditionalFormatting>
  <conditionalFormatting sqref="A2:A3">
    <cfRule type="expression" dxfId="5546" priority="2834">
      <formula>LEFT($B2,5)="NeuNr"</formula>
    </cfRule>
  </conditionalFormatting>
  <conditionalFormatting sqref="A2:A214">
    <cfRule type="expression" dxfId="5545" priority="2833">
      <formula>$AA2&gt;="a*"</formula>
    </cfRule>
  </conditionalFormatting>
  <conditionalFormatting sqref="A2:A38">
    <cfRule type="expression" dxfId="5544" priority="2832">
      <formula>LEFT($B2,5)="NeuNr"</formula>
    </cfRule>
  </conditionalFormatting>
  <conditionalFormatting sqref="A2:A3">
    <cfRule type="expression" dxfId="5543" priority="2831">
      <formula>LEFT($B2,5)="NeuNr"</formula>
    </cfRule>
  </conditionalFormatting>
  <conditionalFormatting sqref="A2:A3">
    <cfRule type="expression" dxfId="5542" priority="2830">
      <formula>LEFT($B2,5)="NeuNr"</formula>
    </cfRule>
  </conditionalFormatting>
  <conditionalFormatting sqref="B2:B3">
    <cfRule type="expression" dxfId="5541" priority="2829">
      <formula>LEFT($B2,5)="NeuNr"</formula>
    </cfRule>
  </conditionalFormatting>
  <conditionalFormatting sqref="B2:B9">
    <cfRule type="expression" dxfId="5540" priority="2828">
      <formula>LEFT($B2,5)="NeuNr"</formula>
    </cfRule>
  </conditionalFormatting>
  <conditionalFormatting sqref="B2:B3">
    <cfRule type="expression" dxfId="5539" priority="2827">
      <formula>LEFT($B2,5)="NeuNr"</formula>
    </cfRule>
  </conditionalFormatting>
  <conditionalFormatting sqref="B2:B3">
    <cfRule type="expression" dxfId="5538" priority="2826">
      <formula>LEFT($B2,5)="NeuNr"</formula>
    </cfRule>
  </conditionalFormatting>
  <conditionalFormatting sqref="D1:D1048576">
    <cfRule type="cellIs" dxfId="5537" priority="2819" operator="greaterThanOrEqual">
      <formula>"a"</formula>
    </cfRule>
  </conditionalFormatting>
  <conditionalFormatting sqref="D176 D171 D166 D156 D120 D118 D87 D72 D40">
    <cfRule type="cellIs" dxfId="5536" priority="2818" operator="between">
      <formula>43100</formula>
      <formula>43450</formula>
    </cfRule>
  </conditionalFormatting>
  <conditionalFormatting sqref="D2:D252">
    <cfRule type="containsText" dxfId="5535" priority="2817" operator="containsText" text="SZ">
      <formula>NOT(ISERROR(SEARCH("SZ",D2)))</formula>
    </cfRule>
  </conditionalFormatting>
  <conditionalFormatting sqref="A1:A1048576">
    <cfRule type="containsText" dxfId="5534" priority="2798" operator="containsText" text="NeuMtgld">
      <formula>NOT(ISERROR(SEARCH("NeuMtgld",A1)))</formula>
    </cfRule>
  </conditionalFormatting>
  <conditionalFormatting sqref="A2:A3">
    <cfRule type="expression" dxfId="5533" priority="2797">
      <formula>LEFT($B2,5)="NeuNr"</formula>
    </cfRule>
  </conditionalFormatting>
  <conditionalFormatting sqref="A2:A214">
    <cfRule type="expression" dxfId="5532" priority="2796">
      <formula>$AA2&gt;="a*"</formula>
    </cfRule>
  </conditionalFormatting>
  <conditionalFormatting sqref="A2:A38">
    <cfRule type="expression" dxfId="5531" priority="2795">
      <formula>LEFT($B2,5)="NeuNr"</formula>
    </cfRule>
  </conditionalFormatting>
  <conditionalFormatting sqref="A2:A3">
    <cfRule type="expression" dxfId="5530" priority="2794">
      <formula>LEFT($B2,5)="NeuNr"</formula>
    </cfRule>
  </conditionalFormatting>
  <conditionalFormatting sqref="A2:A3">
    <cfRule type="expression" dxfId="5529" priority="2793">
      <formula>LEFT($B2,5)="NeuNr"</formula>
    </cfRule>
  </conditionalFormatting>
  <conditionalFormatting sqref="B2:B3">
    <cfRule type="expression" dxfId="5528" priority="2792">
      <formula>LEFT($B2,5)="NeuNr"</formula>
    </cfRule>
  </conditionalFormatting>
  <conditionalFormatting sqref="B2:B9">
    <cfRule type="expression" dxfId="5527" priority="2791">
      <formula>LEFT($B2,5)="NeuNr"</formula>
    </cfRule>
  </conditionalFormatting>
  <conditionalFormatting sqref="B2:B3">
    <cfRule type="expression" dxfId="5526" priority="2790">
      <formula>LEFT($B2,5)="NeuNr"</formula>
    </cfRule>
  </conditionalFormatting>
  <conditionalFormatting sqref="B2:B3">
    <cfRule type="expression" dxfId="5525" priority="2789">
      <formula>LEFT($B2,5)="NeuNr"</formula>
    </cfRule>
  </conditionalFormatting>
  <conditionalFormatting sqref="D1:D1048576">
    <cfRule type="cellIs" dxfId="5524" priority="2782" operator="greaterThanOrEqual">
      <formula>"a"</formula>
    </cfRule>
  </conditionalFormatting>
  <conditionalFormatting sqref="D176 D171 D166 D156 D120 D118 D87 D72 D40">
    <cfRule type="cellIs" dxfId="5523" priority="2781" operator="between">
      <formula>43100</formula>
      <formula>43450</formula>
    </cfRule>
  </conditionalFormatting>
  <conditionalFormatting sqref="D2:D252">
    <cfRule type="containsText" dxfId="5522" priority="2780" operator="containsText" text="SZ">
      <formula>NOT(ISERROR(SEARCH("SZ",D2)))</formula>
    </cfRule>
  </conditionalFormatting>
  <conditionalFormatting sqref="A1:A1048576">
    <cfRule type="containsText" dxfId="5521" priority="2761" operator="containsText" text="NeuMtgld">
      <formula>NOT(ISERROR(SEARCH("NeuMtgld",A1)))</formula>
    </cfRule>
  </conditionalFormatting>
  <conditionalFormatting sqref="A2:A3">
    <cfRule type="expression" dxfId="5520" priority="2760">
      <formula>LEFT($B2,5)="NeuNr"</formula>
    </cfRule>
  </conditionalFormatting>
  <conditionalFormatting sqref="A2:A214">
    <cfRule type="expression" dxfId="5519" priority="2759">
      <formula>$AA2&gt;="a*"</formula>
    </cfRule>
  </conditionalFormatting>
  <conditionalFormatting sqref="A2:A38">
    <cfRule type="expression" dxfId="5518" priority="2758">
      <formula>LEFT($B2,5)="NeuNr"</formula>
    </cfRule>
  </conditionalFormatting>
  <conditionalFormatting sqref="A2:A3">
    <cfRule type="expression" dxfId="5517" priority="2757">
      <formula>LEFT($B2,5)="NeuNr"</formula>
    </cfRule>
  </conditionalFormatting>
  <conditionalFormatting sqref="A2:A3">
    <cfRule type="expression" dxfId="5516" priority="2756">
      <formula>LEFT($B2,5)="NeuNr"</formula>
    </cfRule>
  </conditionalFormatting>
  <conditionalFormatting sqref="B2:B3">
    <cfRule type="expression" dxfId="5515" priority="2755">
      <formula>LEFT($B2,5)="NeuNr"</formula>
    </cfRule>
  </conditionalFormatting>
  <conditionalFormatting sqref="B2:B9">
    <cfRule type="expression" dxfId="5514" priority="2754">
      <formula>LEFT($B2,5)="NeuNr"</formula>
    </cfRule>
  </conditionalFormatting>
  <conditionalFormatting sqref="B2:B3">
    <cfRule type="expression" dxfId="5513" priority="2753">
      <formula>LEFT($B2,5)="NeuNr"</formula>
    </cfRule>
  </conditionalFormatting>
  <conditionalFormatting sqref="B2:B3">
    <cfRule type="expression" dxfId="5512" priority="2752">
      <formula>LEFT($B2,5)="NeuNr"</formula>
    </cfRule>
  </conditionalFormatting>
  <conditionalFormatting sqref="D1:D1048576">
    <cfRule type="cellIs" dxfId="5511" priority="2745" operator="greaterThanOrEqual">
      <formula>"a"</formula>
    </cfRule>
  </conditionalFormatting>
  <conditionalFormatting sqref="D176 D171 D166 D156 D120 D118 D87 D72 D40">
    <cfRule type="cellIs" dxfId="5510" priority="2744" operator="between">
      <formula>43100</formula>
      <formula>43450</formula>
    </cfRule>
  </conditionalFormatting>
  <conditionalFormatting sqref="D2:D252">
    <cfRule type="containsText" dxfId="5509" priority="2743" operator="containsText" text="SZ">
      <formula>NOT(ISERROR(SEARCH("SZ",D2)))</formula>
    </cfRule>
  </conditionalFormatting>
  <conditionalFormatting sqref="A1:A1048576">
    <cfRule type="containsText" dxfId="5508" priority="2724" operator="containsText" text="NeuMtgld">
      <formula>NOT(ISERROR(SEARCH("NeuMtgld",A1)))</formula>
    </cfRule>
  </conditionalFormatting>
  <conditionalFormatting sqref="A2:A3">
    <cfRule type="expression" dxfId="5507" priority="2723">
      <formula>LEFT($B2,5)="NeuNr"</formula>
    </cfRule>
  </conditionalFormatting>
  <conditionalFormatting sqref="A2:A214">
    <cfRule type="expression" dxfId="5506" priority="2722">
      <formula>$AA2&gt;="a*"</formula>
    </cfRule>
  </conditionalFormatting>
  <conditionalFormatting sqref="A2:A38">
    <cfRule type="expression" dxfId="5505" priority="2721">
      <formula>LEFT($B2,5)="NeuNr"</formula>
    </cfRule>
  </conditionalFormatting>
  <conditionalFormatting sqref="A2:A3">
    <cfRule type="expression" dxfId="5504" priority="2720">
      <formula>LEFT($B2,5)="NeuNr"</formula>
    </cfRule>
  </conditionalFormatting>
  <conditionalFormatting sqref="A2:A3">
    <cfRule type="expression" dxfId="5503" priority="2719">
      <formula>LEFT($B2,5)="NeuNr"</formula>
    </cfRule>
  </conditionalFormatting>
  <conditionalFormatting sqref="B2:B3">
    <cfRule type="expression" dxfId="5502" priority="2718">
      <formula>LEFT($B2,5)="NeuNr"</formula>
    </cfRule>
  </conditionalFormatting>
  <conditionalFormatting sqref="B2:B9">
    <cfRule type="expression" dxfId="5501" priority="2717">
      <formula>LEFT($B2,5)="NeuNr"</formula>
    </cfRule>
  </conditionalFormatting>
  <conditionalFormatting sqref="B2:B3">
    <cfRule type="expression" dxfId="5500" priority="2716">
      <formula>LEFT($B2,5)="NeuNr"</formula>
    </cfRule>
  </conditionalFormatting>
  <conditionalFormatting sqref="B2:B3">
    <cfRule type="expression" dxfId="5499" priority="2715">
      <formula>LEFT($B2,5)="NeuNr"</formula>
    </cfRule>
  </conditionalFormatting>
  <conditionalFormatting sqref="D1:D1048576">
    <cfRule type="cellIs" dxfId="5498" priority="2708" operator="greaterThanOrEqual">
      <formula>"a"</formula>
    </cfRule>
  </conditionalFormatting>
  <conditionalFormatting sqref="D176 D171 D166 D156 D120 D118 D87 D72 D40">
    <cfRule type="cellIs" dxfId="5497" priority="2707" operator="between">
      <formula>43100</formula>
      <formula>43450</formula>
    </cfRule>
  </conditionalFormatting>
  <conditionalFormatting sqref="D2:D252">
    <cfRule type="containsText" dxfId="5496" priority="2706" operator="containsText" text="SZ">
      <formula>NOT(ISERROR(SEARCH("SZ",D2)))</formula>
    </cfRule>
  </conditionalFormatting>
  <conditionalFormatting sqref="A1:A1048576">
    <cfRule type="containsText" dxfId="5495" priority="2687" operator="containsText" text="NeuMtgld">
      <formula>NOT(ISERROR(SEARCH("NeuMtgld",A1)))</formula>
    </cfRule>
  </conditionalFormatting>
  <conditionalFormatting sqref="A2:A3">
    <cfRule type="expression" dxfId="5494" priority="2686">
      <formula>LEFT($B2,5)="NeuNr"</formula>
    </cfRule>
  </conditionalFormatting>
  <conditionalFormatting sqref="A2:A214">
    <cfRule type="expression" dxfId="5493" priority="2685">
      <formula>$AA2&gt;="a*"</formula>
    </cfRule>
  </conditionalFormatting>
  <conditionalFormatting sqref="A2:A38">
    <cfRule type="expression" dxfId="5492" priority="2684">
      <formula>LEFT($B2,5)="NeuNr"</formula>
    </cfRule>
  </conditionalFormatting>
  <conditionalFormatting sqref="A2:A3">
    <cfRule type="expression" dxfId="5491" priority="2683">
      <formula>LEFT($B2,5)="NeuNr"</formula>
    </cfRule>
  </conditionalFormatting>
  <conditionalFormatting sqref="A2:A3">
    <cfRule type="expression" dxfId="5490" priority="2682">
      <formula>LEFT($B2,5)="NeuNr"</formula>
    </cfRule>
  </conditionalFormatting>
  <conditionalFormatting sqref="B2:B3">
    <cfRule type="expression" dxfId="5489" priority="2681">
      <formula>LEFT($B2,5)="NeuNr"</formula>
    </cfRule>
  </conditionalFormatting>
  <conditionalFormatting sqref="B2:B9">
    <cfRule type="expression" dxfId="5488" priority="2680">
      <formula>LEFT($B2,5)="NeuNr"</formula>
    </cfRule>
  </conditionalFormatting>
  <conditionalFormatting sqref="B2:B3">
    <cfRule type="expression" dxfId="5487" priority="2679">
      <formula>LEFT($B2,5)="NeuNr"</formula>
    </cfRule>
  </conditionalFormatting>
  <conditionalFormatting sqref="B2:B3">
    <cfRule type="expression" dxfId="5486" priority="2678">
      <formula>LEFT($B2,5)="NeuNr"</formula>
    </cfRule>
  </conditionalFormatting>
  <conditionalFormatting sqref="D1:D1048576">
    <cfRule type="cellIs" dxfId="5485" priority="2671" operator="greaterThanOrEqual">
      <formula>"a"</formula>
    </cfRule>
  </conditionalFormatting>
  <conditionalFormatting sqref="D176 D171 D166 D156 D120 D118 D87 D72 D40">
    <cfRule type="cellIs" dxfId="5484" priority="2670" operator="between">
      <formula>43100</formula>
      <formula>43450</formula>
    </cfRule>
  </conditionalFormatting>
  <conditionalFormatting sqref="D2:D252">
    <cfRule type="containsText" dxfId="5483" priority="2669" operator="containsText" text="SZ">
      <formula>NOT(ISERROR(SEARCH("SZ",D2)))</formula>
    </cfRule>
  </conditionalFormatting>
  <conditionalFormatting sqref="A1:A1048576">
    <cfRule type="containsText" dxfId="5482" priority="2650" operator="containsText" text="NeuMtgld">
      <formula>NOT(ISERROR(SEARCH("NeuMtgld",A1)))</formula>
    </cfRule>
  </conditionalFormatting>
  <conditionalFormatting sqref="A2:A3">
    <cfRule type="expression" dxfId="5481" priority="2649">
      <formula>LEFT($B2,5)="NeuNr"</formula>
    </cfRule>
  </conditionalFormatting>
  <conditionalFormatting sqref="A2:A214">
    <cfRule type="expression" dxfId="5480" priority="2648">
      <formula>$AA2&gt;="a*"</formula>
    </cfRule>
  </conditionalFormatting>
  <conditionalFormatting sqref="A2:A38">
    <cfRule type="expression" dxfId="5479" priority="2647">
      <formula>LEFT($B2,5)="NeuNr"</formula>
    </cfRule>
  </conditionalFormatting>
  <conditionalFormatting sqref="A2:A3">
    <cfRule type="expression" dxfId="5478" priority="2646">
      <formula>LEFT($B2,5)="NeuNr"</formula>
    </cfRule>
  </conditionalFormatting>
  <conditionalFormatting sqref="A2:A3">
    <cfRule type="expression" dxfId="5477" priority="2645">
      <formula>LEFT($B2,5)="NeuNr"</formula>
    </cfRule>
  </conditionalFormatting>
  <conditionalFormatting sqref="B2:B3">
    <cfRule type="expression" dxfId="5476" priority="2644">
      <formula>LEFT($B2,5)="NeuNr"</formula>
    </cfRule>
  </conditionalFormatting>
  <conditionalFormatting sqref="B2:B9">
    <cfRule type="expression" dxfId="5475" priority="2643">
      <formula>LEFT($B2,5)="NeuNr"</formula>
    </cfRule>
  </conditionalFormatting>
  <conditionalFormatting sqref="B2:B3">
    <cfRule type="expression" dxfId="5474" priority="2642">
      <formula>LEFT($B2,5)="NeuNr"</formula>
    </cfRule>
  </conditionalFormatting>
  <conditionalFormatting sqref="B2:B3">
    <cfRule type="expression" dxfId="5473" priority="2641">
      <formula>LEFT($B2,5)="NeuNr"</formula>
    </cfRule>
  </conditionalFormatting>
  <conditionalFormatting sqref="D1:D1048576">
    <cfRule type="cellIs" dxfId="5472" priority="2634" operator="greaterThanOrEqual">
      <formula>"a"</formula>
    </cfRule>
  </conditionalFormatting>
  <conditionalFormatting sqref="D176 D171 D166 D156 D120 D118 D87 D72 D40">
    <cfRule type="cellIs" dxfId="5471" priority="2633" operator="between">
      <formula>43100</formula>
      <formula>43450</formula>
    </cfRule>
  </conditionalFormatting>
  <conditionalFormatting sqref="D2:D252">
    <cfRule type="containsText" dxfId="5470" priority="2632" operator="containsText" text="SZ">
      <formula>NOT(ISERROR(SEARCH("SZ",D2)))</formula>
    </cfRule>
  </conditionalFormatting>
  <conditionalFormatting sqref="A1:A1048576">
    <cfRule type="containsText" dxfId="5469" priority="2613" operator="containsText" text="NeuMtgld">
      <formula>NOT(ISERROR(SEARCH("NeuMtgld",A1)))</formula>
    </cfRule>
  </conditionalFormatting>
  <conditionalFormatting sqref="A2:A3">
    <cfRule type="expression" dxfId="5468" priority="2612">
      <formula>LEFT($B2,5)="NeuNr"</formula>
    </cfRule>
  </conditionalFormatting>
  <conditionalFormatting sqref="A2:A214">
    <cfRule type="expression" dxfId="5467" priority="2611">
      <formula>$AA2&gt;="a*"</formula>
    </cfRule>
  </conditionalFormatting>
  <conditionalFormatting sqref="A2:A38">
    <cfRule type="expression" dxfId="5466" priority="2610">
      <formula>LEFT($B2,5)="NeuNr"</formula>
    </cfRule>
  </conditionalFormatting>
  <conditionalFormatting sqref="A2:A3">
    <cfRule type="expression" dxfId="5465" priority="2609">
      <formula>LEFT($B2,5)="NeuNr"</formula>
    </cfRule>
  </conditionalFormatting>
  <conditionalFormatting sqref="A2:A3">
    <cfRule type="expression" dxfId="5464" priority="2608">
      <formula>LEFT($B2,5)="NeuNr"</formula>
    </cfRule>
  </conditionalFormatting>
  <conditionalFormatting sqref="B2:B3">
    <cfRule type="expression" dxfId="5463" priority="2607">
      <formula>LEFT($B2,5)="NeuNr"</formula>
    </cfRule>
  </conditionalFormatting>
  <conditionalFormatting sqref="B2:B9">
    <cfRule type="expression" dxfId="5462" priority="2606">
      <formula>LEFT($B2,5)="NeuNr"</formula>
    </cfRule>
  </conditionalFormatting>
  <conditionalFormatting sqref="B2:B3">
    <cfRule type="expression" dxfId="5461" priority="2605">
      <formula>LEFT($B2,5)="NeuNr"</formula>
    </cfRule>
  </conditionalFormatting>
  <conditionalFormatting sqref="B2:B3">
    <cfRule type="expression" dxfId="5460" priority="2604">
      <formula>LEFT($B2,5)="NeuNr"</formula>
    </cfRule>
  </conditionalFormatting>
  <conditionalFormatting sqref="D1:D1048576">
    <cfRule type="cellIs" dxfId="5459" priority="2597" operator="greaterThanOrEqual">
      <formula>"a"</formula>
    </cfRule>
  </conditionalFormatting>
  <conditionalFormatting sqref="D176 D171 D166 D156 D120 D118 D87 D72 D40">
    <cfRule type="cellIs" dxfId="5458" priority="2596" operator="between">
      <formula>43100</formula>
      <formula>43450</formula>
    </cfRule>
  </conditionalFormatting>
  <conditionalFormatting sqref="D2:D252">
    <cfRule type="containsText" dxfId="5457" priority="2595" operator="containsText" text="SZ">
      <formula>NOT(ISERROR(SEARCH("SZ",D2)))</formula>
    </cfRule>
  </conditionalFormatting>
  <conditionalFormatting sqref="A1:A1048576">
    <cfRule type="containsText" dxfId="5456" priority="2576" operator="containsText" text="NeuMtgld">
      <formula>NOT(ISERROR(SEARCH("NeuMtgld",A1)))</formula>
    </cfRule>
  </conditionalFormatting>
  <conditionalFormatting sqref="A2:A3">
    <cfRule type="expression" dxfId="5455" priority="2575">
      <formula>LEFT($B2,5)="NeuNr"</formula>
    </cfRule>
  </conditionalFormatting>
  <conditionalFormatting sqref="A2:A214">
    <cfRule type="expression" dxfId="5454" priority="2574">
      <formula>$AA2&gt;="a*"</formula>
    </cfRule>
  </conditionalFormatting>
  <conditionalFormatting sqref="A2:A38">
    <cfRule type="expression" dxfId="5453" priority="2573">
      <formula>LEFT($B2,5)="NeuNr"</formula>
    </cfRule>
  </conditionalFormatting>
  <conditionalFormatting sqref="A2:A3">
    <cfRule type="expression" dxfId="5452" priority="2572">
      <formula>LEFT($B2,5)="NeuNr"</formula>
    </cfRule>
  </conditionalFormatting>
  <conditionalFormatting sqref="A2:A3">
    <cfRule type="expression" dxfId="5451" priority="2571">
      <formula>LEFT($B2,5)="NeuNr"</formula>
    </cfRule>
  </conditionalFormatting>
  <conditionalFormatting sqref="B2:B3">
    <cfRule type="expression" dxfId="5450" priority="2570">
      <formula>LEFT($B2,5)="NeuNr"</formula>
    </cfRule>
  </conditionalFormatting>
  <conditionalFormatting sqref="B2:B9">
    <cfRule type="expression" dxfId="5449" priority="2569">
      <formula>LEFT($B2,5)="NeuNr"</formula>
    </cfRule>
  </conditionalFormatting>
  <conditionalFormatting sqref="B2:B3">
    <cfRule type="expression" dxfId="5448" priority="2568">
      <formula>LEFT($B2,5)="NeuNr"</formula>
    </cfRule>
  </conditionalFormatting>
  <conditionalFormatting sqref="B2:B3">
    <cfRule type="expression" dxfId="5447" priority="2567">
      <formula>LEFT($B2,5)="NeuNr"</formula>
    </cfRule>
  </conditionalFormatting>
  <conditionalFormatting sqref="D1:D1048576">
    <cfRule type="cellIs" dxfId="5446" priority="2560" operator="greaterThanOrEqual">
      <formula>"a"</formula>
    </cfRule>
  </conditionalFormatting>
  <conditionalFormatting sqref="D176 D171 D166 D156 D120 D118 D87 D72 D40">
    <cfRule type="cellIs" dxfId="5445" priority="2559" operator="between">
      <formula>43100</formula>
      <formula>43450</formula>
    </cfRule>
  </conditionalFormatting>
  <conditionalFormatting sqref="D2:D252">
    <cfRule type="containsText" dxfId="5444" priority="2558" operator="containsText" text="SZ">
      <formula>NOT(ISERROR(SEARCH("SZ",D2)))</formula>
    </cfRule>
  </conditionalFormatting>
  <conditionalFormatting sqref="A1:A1048576">
    <cfRule type="containsText" dxfId="5443" priority="2539" operator="containsText" text="NeuMtgld">
      <formula>NOT(ISERROR(SEARCH("NeuMtgld",A1)))</formula>
    </cfRule>
  </conditionalFormatting>
  <conditionalFormatting sqref="A2:A3">
    <cfRule type="expression" dxfId="5442" priority="2538">
      <formula>LEFT($B2,5)="NeuNr"</formula>
    </cfRule>
  </conditionalFormatting>
  <conditionalFormatting sqref="A2:A214">
    <cfRule type="expression" dxfId="5441" priority="2537">
      <formula>$AA2&gt;="a*"</formula>
    </cfRule>
  </conditionalFormatting>
  <conditionalFormatting sqref="A2:A38">
    <cfRule type="expression" dxfId="5440" priority="2536">
      <formula>LEFT($B2,5)="NeuNr"</formula>
    </cfRule>
  </conditionalFormatting>
  <conditionalFormatting sqref="A2:A3">
    <cfRule type="expression" dxfId="5439" priority="2535">
      <formula>LEFT($B2,5)="NeuNr"</formula>
    </cfRule>
  </conditionalFormatting>
  <conditionalFormatting sqref="A2:A3">
    <cfRule type="expression" dxfId="5438" priority="2534">
      <formula>LEFT($B2,5)="NeuNr"</formula>
    </cfRule>
  </conditionalFormatting>
  <conditionalFormatting sqref="B2:B3">
    <cfRule type="expression" dxfId="5437" priority="2533">
      <formula>LEFT($B2,5)="NeuNr"</formula>
    </cfRule>
  </conditionalFormatting>
  <conditionalFormatting sqref="B2:B9">
    <cfRule type="expression" dxfId="5436" priority="2532">
      <formula>LEFT($B2,5)="NeuNr"</formula>
    </cfRule>
  </conditionalFormatting>
  <conditionalFormatting sqref="B2:B3">
    <cfRule type="expression" dxfId="5435" priority="2531">
      <formula>LEFT($B2,5)="NeuNr"</formula>
    </cfRule>
  </conditionalFormatting>
  <conditionalFormatting sqref="B2:B3">
    <cfRule type="expression" dxfId="5434" priority="2530">
      <formula>LEFT($B2,5)="NeuNr"</formula>
    </cfRule>
  </conditionalFormatting>
  <conditionalFormatting sqref="D1:D1048576">
    <cfRule type="cellIs" dxfId="5433" priority="2523" operator="greaterThanOrEqual">
      <formula>"a"</formula>
    </cfRule>
  </conditionalFormatting>
  <conditionalFormatting sqref="D176 D171 D166 D156 D120 D118 D87 D72 D40">
    <cfRule type="cellIs" dxfId="5432" priority="2522" operator="between">
      <formula>43100</formula>
      <formula>43450</formula>
    </cfRule>
  </conditionalFormatting>
  <conditionalFormatting sqref="D2:D252">
    <cfRule type="containsText" dxfId="5431" priority="2521" operator="containsText" text="SZ">
      <formula>NOT(ISERROR(SEARCH("SZ",D2)))</formula>
    </cfRule>
  </conditionalFormatting>
  <conditionalFormatting sqref="A1:A1048576">
    <cfRule type="containsText" dxfId="5430" priority="2502" operator="containsText" text="NeuMtgld">
      <formula>NOT(ISERROR(SEARCH("NeuMtgld",A1)))</formula>
    </cfRule>
  </conditionalFormatting>
  <conditionalFormatting sqref="A2:A3">
    <cfRule type="expression" dxfId="5429" priority="2501">
      <formula>LEFT($B2,5)="NeuNr"</formula>
    </cfRule>
  </conditionalFormatting>
  <conditionalFormatting sqref="A2:A214">
    <cfRule type="expression" dxfId="5428" priority="2500">
      <formula>$AA2&gt;="a*"</formula>
    </cfRule>
  </conditionalFormatting>
  <conditionalFormatting sqref="A2:A38">
    <cfRule type="expression" dxfId="5427" priority="2499">
      <formula>LEFT($B2,5)="NeuNr"</formula>
    </cfRule>
  </conditionalFormatting>
  <conditionalFormatting sqref="A2:A3">
    <cfRule type="expression" dxfId="5426" priority="2498">
      <formula>LEFT($B2,5)="NeuNr"</formula>
    </cfRule>
  </conditionalFormatting>
  <conditionalFormatting sqref="A2:A3">
    <cfRule type="expression" dxfId="5425" priority="2497">
      <formula>LEFT($B2,5)="NeuNr"</formula>
    </cfRule>
  </conditionalFormatting>
  <conditionalFormatting sqref="B2:B3">
    <cfRule type="expression" dxfId="5424" priority="2496">
      <formula>LEFT($B2,5)="NeuNr"</formula>
    </cfRule>
  </conditionalFormatting>
  <conditionalFormatting sqref="B2:B9">
    <cfRule type="expression" dxfId="5423" priority="2495">
      <formula>LEFT($B2,5)="NeuNr"</formula>
    </cfRule>
  </conditionalFormatting>
  <conditionalFormatting sqref="B2:B3">
    <cfRule type="expression" dxfId="5422" priority="2494">
      <formula>LEFT($B2,5)="NeuNr"</formula>
    </cfRule>
  </conditionalFormatting>
  <conditionalFormatting sqref="B2:B3">
    <cfRule type="expression" dxfId="5421" priority="2493">
      <formula>LEFT($B2,5)="NeuNr"</formula>
    </cfRule>
  </conditionalFormatting>
  <conditionalFormatting sqref="D1:D1048576">
    <cfRule type="cellIs" dxfId="5420" priority="2486" operator="greaterThanOrEqual">
      <formula>"a"</formula>
    </cfRule>
  </conditionalFormatting>
  <conditionalFormatting sqref="D176 D171 D166 D156 D120 D118 D87 D72 D40">
    <cfRule type="cellIs" dxfId="5419" priority="2485" operator="between">
      <formula>43100</formula>
      <formula>43450</formula>
    </cfRule>
  </conditionalFormatting>
  <conditionalFormatting sqref="D2:D252">
    <cfRule type="containsText" dxfId="5418" priority="2484" operator="containsText" text="SZ">
      <formula>NOT(ISERROR(SEARCH("SZ",D2)))</formula>
    </cfRule>
  </conditionalFormatting>
  <conditionalFormatting sqref="A1:A1048576">
    <cfRule type="containsText" dxfId="5417" priority="2465" operator="containsText" text="NeuMtgld">
      <formula>NOT(ISERROR(SEARCH("NeuMtgld",A1)))</formula>
    </cfRule>
  </conditionalFormatting>
  <conditionalFormatting sqref="A2:A3">
    <cfRule type="expression" dxfId="5416" priority="2464">
      <formula>LEFT($B2,5)="NeuNr"</formula>
    </cfRule>
  </conditionalFormatting>
  <conditionalFormatting sqref="A2:A214">
    <cfRule type="expression" dxfId="5415" priority="2463">
      <formula>$AA2&gt;="a*"</formula>
    </cfRule>
  </conditionalFormatting>
  <conditionalFormatting sqref="A2:A38">
    <cfRule type="expression" dxfId="5414" priority="2462">
      <formula>LEFT($B2,5)="NeuNr"</formula>
    </cfRule>
  </conditionalFormatting>
  <conditionalFormatting sqref="A2:A3">
    <cfRule type="expression" dxfId="5413" priority="2461">
      <formula>LEFT($B2,5)="NeuNr"</formula>
    </cfRule>
  </conditionalFormatting>
  <conditionalFormatting sqref="A2:A3">
    <cfRule type="expression" dxfId="5412" priority="2460">
      <formula>LEFT($B2,5)="NeuNr"</formula>
    </cfRule>
  </conditionalFormatting>
  <conditionalFormatting sqref="B2:B3">
    <cfRule type="expression" dxfId="5411" priority="2459">
      <formula>LEFT($B2,5)="NeuNr"</formula>
    </cfRule>
  </conditionalFormatting>
  <conditionalFormatting sqref="B2:B9">
    <cfRule type="expression" dxfId="5410" priority="2458">
      <formula>LEFT($B2,5)="NeuNr"</formula>
    </cfRule>
  </conditionalFormatting>
  <conditionalFormatting sqref="B2:B3">
    <cfRule type="expression" dxfId="5409" priority="2457">
      <formula>LEFT($B2,5)="NeuNr"</formula>
    </cfRule>
  </conditionalFormatting>
  <conditionalFormatting sqref="B2:B3">
    <cfRule type="expression" dxfId="5408" priority="2456">
      <formula>LEFT($B2,5)="NeuNr"</formula>
    </cfRule>
  </conditionalFormatting>
  <conditionalFormatting sqref="D1:D1048576">
    <cfRule type="cellIs" dxfId="5407" priority="2449" operator="greaterThanOrEqual">
      <formula>"a"</formula>
    </cfRule>
  </conditionalFormatting>
  <conditionalFormatting sqref="D176 D171 D166 D156 D120 D118 D87 D72 D40">
    <cfRule type="cellIs" dxfId="5406" priority="2448" operator="between">
      <formula>43100</formula>
      <formula>43450</formula>
    </cfRule>
  </conditionalFormatting>
  <conditionalFormatting sqref="D2:D252">
    <cfRule type="containsText" dxfId="5405" priority="2447" operator="containsText" text="SZ">
      <formula>NOT(ISERROR(SEARCH("SZ",D2)))</formula>
    </cfRule>
  </conditionalFormatting>
  <conditionalFormatting sqref="A1:A1048576">
    <cfRule type="containsText" dxfId="5404" priority="2428" operator="containsText" text="NeuMtgld">
      <formula>NOT(ISERROR(SEARCH("NeuMtgld",A1)))</formula>
    </cfRule>
  </conditionalFormatting>
  <conditionalFormatting sqref="A2:A3">
    <cfRule type="expression" dxfId="5403" priority="2427">
      <formula>LEFT($B2,5)="NeuNr"</formula>
    </cfRule>
  </conditionalFormatting>
  <conditionalFormatting sqref="A2:A214">
    <cfRule type="expression" dxfId="5402" priority="2426">
      <formula>$AA2&gt;="a*"</formula>
    </cfRule>
  </conditionalFormatting>
  <conditionalFormatting sqref="A2:A38">
    <cfRule type="expression" dxfId="5401" priority="2425">
      <formula>LEFT($B2,5)="NeuNr"</formula>
    </cfRule>
  </conditionalFormatting>
  <conditionalFormatting sqref="A2:A3">
    <cfRule type="expression" dxfId="5400" priority="2424">
      <formula>LEFT($B2,5)="NeuNr"</formula>
    </cfRule>
  </conditionalFormatting>
  <conditionalFormatting sqref="A2:A3">
    <cfRule type="expression" dxfId="5399" priority="2423">
      <formula>LEFT($B2,5)="NeuNr"</formula>
    </cfRule>
  </conditionalFormatting>
  <conditionalFormatting sqref="B2:B3">
    <cfRule type="expression" dxfId="5398" priority="2422">
      <formula>LEFT($B2,5)="NeuNr"</formula>
    </cfRule>
  </conditionalFormatting>
  <conditionalFormatting sqref="B2:B9">
    <cfRule type="expression" dxfId="5397" priority="2421">
      <formula>LEFT($B2,5)="NeuNr"</formula>
    </cfRule>
  </conditionalFormatting>
  <conditionalFormatting sqref="B2:B3">
    <cfRule type="expression" dxfId="5396" priority="2420">
      <formula>LEFT($B2,5)="NeuNr"</formula>
    </cfRule>
  </conditionalFormatting>
  <conditionalFormatting sqref="B2:B3">
    <cfRule type="expression" dxfId="5395" priority="2419">
      <formula>LEFT($B2,5)="NeuNr"</formula>
    </cfRule>
  </conditionalFormatting>
  <conditionalFormatting sqref="D1:D1048576">
    <cfRule type="cellIs" dxfId="5394" priority="2412" operator="greaterThanOrEqual">
      <formula>"a"</formula>
    </cfRule>
  </conditionalFormatting>
  <conditionalFormatting sqref="D176 D171 D166 D156 D120 D118 D87 D72 D40">
    <cfRule type="cellIs" dxfId="5393" priority="2411" operator="between">
      <formula>43100</formula>
      <formula>43450</formula>
    </cfRule>
  </conditionalFormatting>
  <conditionalFormatting sqref="D2:D252">
    <cfRule type="containsText" dxfId="5392" priority="2410" operator="containsText" text="SZ">
      <formula>NOT(ISERROR(SEARCH("SZ",D2)))</formula>
    </cfRule>
  </conditionalFormatting>
  <conditionalFormatting sqref="A1:A1048576">
    <cfRule type="containsText" dxfId="5391" priority="2391" operator="containsText" text="NeuMtgld">
      <formula>NOT(ISERROR(SEARCH("NeuMtgld",A1)))</formula>
    </cfRule>
  </conditionalFormatting>
  <conditionalFormatting sqref="A2:A3">
    <cfRule type="expression" dxfId="5390" priority="2390">
      <formula>LEFT($B2,5)="NeuNr"</formula>
    </cfRule>
  </conditionalFormatting>
  <conditionalFormatting sqref="A2:A214">
    <cfRule type="expression" dxfId="5389" priority="2389">
      <formula>$AA2&gt;="a*"</formula>
    </cfRule>
  </conditionalFormatting>
  <conditionalFormatting sqref="A2:A38">
    <cfRule type="expression" dxfId="5388" priority="2388">
      <formula>LEFT($B2,5)="NeuNr"</formula>
    </cfRule>
  </conditionalFormatting>
  <conditionalFormatting sqref="A2:A3">
    <cfRule type="expression" dxfId="5387" priority="2387">
      <formula>LEFT($B2,5)="NeuNr"</formula>
    </cfRule>
  </conditionalFormatting>
  <conditionalFormatting sqref="A2:A3">
    <cfRule type="expression" dxfId="5386" priority="2386">
      <formula>LEFT($B2,5)="NeuNr"</formula>
    </cfRule>
  </conditionalFormatting>
  <conditionalFormatting sqref="B2:B3">
    <cfRule type="expression" dxfId="5385" priority="2385">
      <formula>LEFT($B2,5)="NeuNr"</formula>
    </cfRule>
  </conditionalFormatting>
  <conditionalFormatting sqref="B2:B9">
    <cfRule type="expression" dxfId="5384" priority="2384">
      <formula>LEFT($B2,5)="NeuNr"</formula>
    </cfRule>
  </conditionalFormatting>
  <conditionalFormatting sqref="B2:B3">
    <cfRule type="expression" dxfId="5383" priority="2383">
      <formula>LEFT($B2,5)="NeuNr"</formula>
    </cfRule>
  </conditionalFormatting>
  <conditionalFormatting sqref="B2:B3">
    <cfRule type="expression" dxfId="5382" priority="2382">
      <formula>LEFT($B2,5)="NeuNr"</formula>
    </cfRule>
  </conditionalFormatting>
  <conditionalFormatting sqref="D1:D1048576">
    <cfRule type="cellIs" dxfId="5381" priority="2375" operator="greaterThanOrEqual">
      <formula>"a"</formula>
    </cfRule>
  </conditionalFormatting>
  <conditionalFormatting sqref="D176 D171 D166 D156 D120 D118 D87 D72 D40">
    <cfRule type="cellIs" dxfId="5380" priority="2374" operator="between">
      <formula>43100</formula>
      <formula>43450</formula>
    </cfRule>
  </conditionalFormatting>
  <conditionalFormatting sqref="D2:D252">
    <cfRule type="containsText" dxfId="5379" priority="2373" operator="containsText" text="SZ">
      <formula>NOT(ISERROR(SEARCH("SZ",D2)))</formula>
    </cfRule>
  </conditionalFormatting>
  <conditionalFormatting sqref="A1:A1048576">
    <cfRule type="containsText" dxfId="5378" priority="2354" operator="containsText" text="NeuMtgld">
      <formula>NOT(ISERROR(SEARCH("NeuMtgld",A1)))</formula>
    </cfRule>
  </conditionalFormatting>
  <conditionalFormatting sqref="A2:A3">
    <cfRule type="expression" dxfId="5377" priority="2353">
      <formula>LEFT($B2,5)="NeuNr"</formula>
    </cfRule>
  </conditionalFormatting>
  <conditionalFormatting sqref="A2:A214">
    <cfRule type="expression" dxfId="5376" priority="2352">
      <formula>$AA2&gt;="a*"</formula>
    </cfRule>
  </conditionalFormatting>
  <conditionalFormatting sqref="A2:A38">
    <cfRule type="expression" dxfId="5375" priority="2351">
      <formula>LEFT($B2,5)="NeuNr"</formula>
    </cfRule>
  </conditionalFormatting>
  <conditionalFormatting sqref="A2:A3">
    <cfRule type="expression" dxfId="5374" priority="2350">
      <formula>LEFT($B2,5)="NeuNr"</formula>
    </cfRule>
  </conditionalFormatting>
  <conditionalFormatting sqref="A2:A3">
    <cfRule type="expression" dxfId="5373" priority="2349">
      <formula>LEFT($B2,5)="NeuNr"</formula>
    </cfRule>
  </conditionalFormatting>
  <conditionalFormatting sqref="B2:B3">
    <cfRule type="expression" dxfId="5372" priority="2348">
      <formula>LEFT($B2,5)="NeuNr"</formula>
    </cfRule>
  </conditionalFormatting>
  <conditionalFormatting sqref="B2:B9">
    <cfRule type="expression" dxfId="5371" priority="2347">
      <formula>LEFT($B2,5)="NeuNr"</formula>
    </cfRule>
  </conditionalFormatting>
  <conditionalFormatting sqref="B2:B3">
    <cfRule type="expression" dxfId="5370" priority="2346">
      <formula>LEFT($B2,5)="NeuNr"</formula>
    </cfRule>
  </conditionalFormatting>
  <conditionalFormatting sqref="B2:B3">
    <cfRule type="expression" dxfId="5369" priority="2345">
      <formula>LEFT($B2,5)="NeuNr"</formula>
    </cfRule>
  </conditionalFormatting>
  <conditionalFormatting sqref="D1:D1048576">
    <cfRule type="cellIs" dxfId="5368" priority="2338" operator="greaterThanOrEqual">
      <formula>"a"</formula>
    </cfRule>
  </conditionalFormatting>
  <conditionalFormatting sqref="D176 D171 D166 D156 D120 D118 D87 D72 D40">
    <cfRule type="cellIs" dxfId="5367" priority="2337" operator="between">
      <formula>43100</formula>
      <formula>43450</formula>
    </cfRule>
  </conditionalFormatting>
  <conditionalFormatting sqref="D2:D251">
    <cfRule type="containsText" dxfId="5366" priority="2336" operator="containsText" text="SZ">
      <formula>NOT(ISERROR(SEARCH("SZ",D2)))</formula>
    </cfRule>
  </conditionalFormatting>
  <conditionalFormatting sqref="A1:A1048576">
    <cfRule type="containsText" dxfId="5365" priority="2317" operator="containsText" text="NeuMtgld">
      <formula>NOT(ISERROR(SEARCH("NeuMtgld",A1)))</formula>
    </cfRule>
  </conditionalFormatting>
  <conditionalFormatting sqref="A2:A3">
    <cfRule type="expression" dxfId="5364" priority="2316">
      <formula>LEFT($B2,5)="NeuNr"</formula>
    </cfRule>
  </conditionalFormatting>
  <conditionalFormatting sqref="A2:A214">
    <cfRule type="expression" dxfId="5363" priority="2315">
      <formula>$AA2&gt;="a*"</formula>
    </cfRule>
  </conditionalFormatting>
  <conditionalFormatting sqref="A2:A38">
    <cfRule type="expression" dxfId="5362" priority="2314">
      <formula>LEFT($B2,5)="NeuNr"</formula>
    </cfRule>
  </conditionalFormatting>
  <conditionalFormatting sqref="A2:A3">
    <cfRule type="expression" dxfId="5361" priority="2313">
      <formula>LEFT($B2,5)="NeuNr"</formula>
    </cfRule>
  </conditionalFormatting>
  <conditionalFormatting sqref="A2:A3">
    <cfRule type="expression" dxfId="5360" priority="2312">
      <formula>LEFT($B2,5)="NeuNr"</formula>
    </cfRule>
  </conditionalFormatting>
  <conditionalFormatting sqref="B2:B3">
    <cfRule type="expression" dxfId="5359" priority="2311">
      <formula>LEFT($B2,5)="NeuNr"</formula>
    </cfRule>
  </conditionalFormatting>
  <conditionalFormatting sqref="B2:B9">
    <cfRule type="expression" dxfId="5358" priority="2310">
      <formula>LEFT($B2,5)="NeuNr"</formula>
    </cfRule>
  </conditionalFormatting>
  <conditionalFormatting sqref="B2:B3">
    <cfRule type="expression" dxfId="5357" priority="2309">
      <formula>LEFT($B2,5)="NeuNr"</formula>
    </cfRule>
  </conditionalFormatting>
  <conditionalFormatting sqref="B2:B3">
    <cfRule type="expression" dxfId="5356" priority="2308">
      <formula>LEFT($B2,5)="NeuNr"</formula>
    </cfRule>
  </conditionalFormatting>
  <conditionalFormatting sqref="D1:D1048576">
    <cfRule type="cellIs" dxfId="5355" priority="2301" operator="greaterThanOrEqual">
      <formula>"a"</formula>
    </cfRule>
  </conditionalFormatting>
  <conditionalFormatting sqref="D176 D171 D166 D156 D120 D118 D87 D72 D40">
    <cfRule type="cellIs" dxfId="5354" priority="2300" operator="between">
      <formula>43100</formula>
      <formula>43450</formula>
    </cfRule>
  </conditionalFormatting>
  <conditionalFormatting sqref="D2:D251">
    <cfRule type="containsText" dxfId="5353" priority="2299" operator="containsText" text="SZ">
      <formula>NOT(ISERROR(SEARCH("SZ",D2)))</formula>
    </cfRule>
  </conditionalFormatting>
  <conditionalFormatting sqref="A1:A1048576">
    <cfRule type="containsText" dxfId="5352" priority="2280" operator="containsText" text="NeuMtgld">
      <formula>NOT(ISERROR(SEARCH("NeuMtgld",A1)))</formula>
    </cfRule>
  </conditionalFormatting>
  <conditionalFormatting sqref="A2:A37">
    <cfRule type="expression" dxfId="5351" priority="2279">
      <formula>LEFT($B2,5)="NeuNr"</formula>
    </cfRule>
  </conditionalFormatting>
  <conditionalFormatting sqref="A2:A213">
    <cfRule type="expression" dxfId="5350" priority="2278">
      <formula>$AA2&gt;="a*"</formula>
    </cfRule>
  </conditionalFormatting>
  <conditionalFormatting sqref="A2:A3">
    <cfRule type="expression" dxfId="5349" priority="2277">
      <formula>LEFT($B2,5)="NeuNr"</formula>
    </cfRule>
  </conditionalFormatting>
  <conditionalFormatting sqref="A2:A3">
    <cfRule type="expression" dxfId="5348" priority="2276">
      <formula>LEFT($B2,5)="NeuNr"</formula>
    </cfRule>
  </conditionalFormatting>
  <conditionalFormatting sqref="B2:B9">
    <cfRule type="expression" dxfId="5347" priority="2275">
      <formula>LEFT($B2,5)="NeuNr"</formula>
    </cfRule>
  </conditionalFormatting>
  <conditionalFormatting sqref="B2:B3">
    <cfRule type="expression" dxfId="5346" priority="2274">
      <formula>LEFT($B2,5)="NeuNr"</formula>
    </cfRule>
  </conditionalFormatting>
  <conditionalFormatting sqref="B2:B3">
    <cfRule type="expression" dxfId="5345" priority="2273">
      <formula>LEFT($B2,5)="NeuNr"</formula>
    </cfRule>
  </conditionalFormatting>
  <conditionalFormatting sqref="D1:D1048576">
    <cfRule type="cellIs" dxfId="5344" priority="2266" operator="greaterThanOrEqual">
      <formula>"a"</formula>
    </cfRule>
  </conditionalFormatting>
  <conditionalFormatting sqref="D175 D170 D165 D155 D119 D117 D86 D71 D39">
    <cfRule type="cellIs" dxfId="5343" priority="2265" operator="between">
      <formula>43100</formula>
      <formula>43450</formula>
    </cfRule>
  </conditionalFormatting>
  <conditionalFormatting sqref="D2:D250">
    <cfRule type="containsText" dxfId="5342" priority="2264" operator="containsText" text="SZ">
      <formula>NOT(ISERROR(SEARCH("SZ",D2)))</formula>
    </cfRule>
  </conditionalFormatting>
  <conditionalFormatting sqref="A1:A1048576">
    <cfRule type="containsText" dxfId="5341" priority="2245" operator="containsText" text="NeuMtgld">
      <formula>NOT(ISERROR(SEARCH("NeuMtgld",A1)))</formula>
    </cfRule>
  </conditionalFormatting>
  <conditionalFormatting sqref="A2:A37">
    <cfRule type="expression" dxfId="5340" priority="2244">
      <formula>LEFT($B2,5)="NeuNr"</formula>
    </cfRule>
  </conditionalFormatting>
  <conditionalFormatting sqref="A2:A213">
    <cfRule type="expression" dxfId="5339" priority="2243">
      <formula>$AA2&gt;="a*"</formula>
    </cfRule>
  </conditionalFormatting>
  <conditionalFormatting sqref="A2:A3">
    <cfRule type="expression" dxfId="5338" priority="2242">
      <formula>LEFT($B2,5)="NeuNr"</formula>
    </cfRule>
  </conditionalFormatting>
  <conditionalFormatting sqref="A2:A3">
    <cfRule type="expression" dxfId="5337" priority="2241">
      <formula>LEFT($B2,5)="NeuNr"</formula>
    </cfRule>
  </conditionalFormatting>
  <conditionalFormatting sqref="B2:B9">
    <cfRule type="expression" dxfId="5336" priority="2240">
      <formula>LEFT($B2,5)="NeuNr"</formula>
    </cfRule>
  </conditionalFormatting>
  <conditionalFormatting sqref="B2:B3">
    <cfRule type="expression" dxfId="5335" priority="2239">
      <formula>LEFT($B2,5)="NeuNr"</formula>
    </cfRule>
  </conditionalFormatting>
  <conditionalFormatting sqref="B2:B3">
    <cfRule type="expression" dxfId="5334" priority="2238">
      <formula>LEFT($B2,5)="NeuNr"</formula>
    </cfRule>
  </conditionalFormatting>
  <conditionalFormatting sqref="D1:D1048576">
    <cfRule type="cellIs" dxfId="5333" priority="2231" operator="greaterThanOrEqual">
      <formula>"a"</formula>
    </cfRule>
  </conditionalFormatting>
  <conditionalFormatting sqref="D175 D170 D165 D155 D119 D117 D86 D71 D39">
    <cfRule type="cellIs" dxfId="5332" priority="2230" operator="between">
      <formula>43100</formula>
      <formula>43450</formula>
    </cfRule>
  </conditionalFormatting>
  <conditionalFormatting sqref="D2:D250">
    <cfRule type="containsText" dxfId="5331" priority="2229" operator="containsText" text="SZ">
      <formula>NOT(ISERROR(SEARCH("SZ",D2)))</formula>
    </cfRule>
  </conditionalFormatting>
  <conditionalFormatting sqref="A1:A1048576">
    <cfRule type="containsText" dxfId="5330" priority="2210" operator="containsText" text="NeuMtgld">
      <formula>NOT(ISERROR(SEARCH("NeuMtgld",A1)))</formula>
    </cfRule>
  </conditionalFormatting>
  <conditionalFormatting sqref="A2:A37">
    <cfRule type="expression" dxfId="5329" priority="2209">
      <formula>LEFT($B2,5)="NeuNr"</formula>
    </cfRule>
  </conditionalFormatting>
  <conditionalFormatting sqref="A2:A213">
    <cfRule type="expression" dxfId="5328" priority="2208">
      <formula>$AA2&gt;="a*"</formula>
    </cfRule>
  </conditionalFormatting>
  <conditionalFormatting sqref="A2:A3">
    <cfRule type="expression" dxfId="5327" priority="2207">
      <formula>LEFT($B2,5)="NeuNr"</formula>
    </cfRule>
  </conditionalFormatting>
  <conditionalFormatting sqref="A2:A3">
    <cfRule type="expression" dxfId="5326" priority="2206">
      <formula>LEFT($B2,5)="NeuNr"</formula>
    </cfRule>
  </conditionalFormatting>
  <conditionalFormatting sqref="B2:B9">
    <cfRule type="expression" dxfId="5325" priority="2205">
      <formula>LEFT($B2,5)="NeuNr"</formula>
    </cfRule>
  </conditionalFormatting>
  <conditionalFormatting sqref="B2:B3">
    <cfRule type="expression" dxfId="5324" priority="2204">
      <formula>LEFT($B2,5)="NeuNr"</formula>
    </cfRule>
  </conditionalFormatting>
  <conditionalFormatting sqref="B2:B3">
    <cfRule type="expression" dxfId="5323" priority="2203">
      <formula>LEFT($B2,5)="NeuNr"</formula>
    </cfRule>
  </conditionalFormatting>
  <conditionalFormatting sqref="D1:D1048576">
    <cfRule type="cellIs" dxfId="5322" priority="2196" operator="greaterThanOrEqual">
      <formula>"a"</formula>
    </cfRule>
  </conditionalFormatting>
  <conditionalFormatting sqref="D175 D170 D165 D155 D119 D117 D86 D71 D39">
    <cfRule type="cellIs" dxfId="5321" priority="2195" operator="between">
      <formula>43100</formula>
      <formula>43450</formula>
    </cfRule>
  </conditionalFormatting>
  <conditionalFormatting sqref="D2:D250">
    <cfRule type="containsText" dxfId="5320" priority="2194" operator="containsText" text="SZ">
      <formula>NOT(ISERROR(SEARCH("SZ",D2)))</formula>
    </cfRule>
  </conditionalFormatting>
  <conditionalFormatting sqref="A1:A1048576">
    <cfRule type="containsText" dxfId="5319" priority="2175" operator="containsText" text="NeuMtgld">
      <formula>NOT(ISERROR(SEARCH("NeuMtgld",A1)))</formula>
    </cfRule>
  </conditionalFormatting>
  <conditionalFormatting sqref="A2:A37">
    <cfRule type="expression" dxfId="5318" priority="2174">
      <formula>LEFT($B2,5)="NeuNr"</formula>
    </cfRule>
  </conditionalFormatting>
  <conditionalFormatting sqref="A2:A213">
    <cfRule type="expression" dxfId="5317" priority="2173">
      <formula>$AA2&gt;="a*"</formula>
    </cfRule>
  </conditionalFormatting>
  <conditionalFormatting sqref="A2:A3">
    <cfRule type="expression" dxfId="5316" priority="2172">
      <formula>LEFT($B2,5)="NeuNr"</formula>
    </cfRule>
  </conditionalFormatting>
  <conditionalFormatting sqref="A2:A3">
    <cfRule type="expression" dxfId="5315" priority="2171">
      <formula>LEFT($B2,5)="NeuNr"</formula>
    </cfRule>
  </conditionalFormatting>
  <conditionalFormatting sqref="B2:B9">
    <cfRule type="expression" dxfId="5314" priority="2170">
      <formula>LEFT($B2,5)="NeuNr"</formula>
    </cfRule>
  </conditionalFormatting>
  <conditionalFormatting sqref="B2:B3">
    <cfRule type="expression" dxfId="5313" priority="2169">
      <formula>LEFT($B2,5)="NeuNr"</formula>
    </cfRule>
  </conditionalFormatting>
  <conditionalFormatting sqref="B2:B3">
    <cfRule type="expression" dxfId="5312" priority="2168">
      <formula>LEFT($B2,5)="NeuNr"</formula>
    </cfRule>
  </conditionalFormatting>
  <conditionalFormatting sqref="D1:D1048576">
    <cfRule type="cellIs" dxfId="5311" priority="2161" operator="greaterThanOrEqual">
      <formula>"a"</formula>
    </cfRule>
  </conditionalFormatting>
  <conditionalFormatting sqref="D175 D170 D165 D155 D119 D117 D86 D71 D39">
    <cfRule type="cellIs" dxfId="5310" priority="2160" operator="between">
      <formula>43100</formula>
      <formula>43450</formula>
    </cfRule>
  </conditionalFormatting>
  <conditionalFormatting sqref="D2:D250">
    <cfRule type="containsText" dxfId="5309" priority="2159" operator="containsText" text="SZ">
      <formula>NOT(ISERROR(SEARCH("SZ",D2)))</formula>
    </cfRule>
  </conditionalFormatting>
  <conditionalFormatting sqref="A1:A1048576">
    <cfRule type="containsText" dxfId="5308" priority="2140" operator="containsText" text="NeuMtgld">
      <formula>NOT(ISERROR(SEARCH("NeuMtgld",A1)))</formula>
    </cfRule>
  </conditionalFormatting>
  <conditionalFormatting sqref="A2:A37">
    <cfRule type="expression" dxfId="5307" priority="2139">
      <formula>LEFT($B2,5)="NeuNr"</formula>
    </cfRule>
  </conditionalFormatting>
  <conditionalFormatting sqref="A2:A213">
    <cfRule type="expression" dxfId="5306" priority="2138">
      <formula>$AA2&gt;="a*"</formula>
    </cfRule>
  </conditionalFormatting>
  <conditionalFormatting sqref="A2:A3">
    <cfRule type="expression" dxfId="5305" priority="2137">
      <formula>LEFT($B2,5)="NeuNr"</formula>
    </cfRule>
  </conditionalFormatting>
  <conditionalFormatting sqref="A2:A3">
    <cfRule type="expression" dxfId="5304" priority="2136">
      <formula>LEFT($B2,5)="NeuNr"</formula>
    </cfRule>
  </conditionalFormatting>
  <conditionalFormatting sqref="B2:B9">
    <cfRule type="expression" dxfId="5303" priority="2135">
      <formula>LEFT($B2,5)="NeuNr"</formula>
    </cfRule>
  </conditionalFormatting>
  <conditionalFormatting sqref="B2:B3">
    <cfRule type="expression" dxfId="5302" priority="2134">
      <formula>LEFT($B2,5)="NeuNr"</formula>
    </cfRule>
  </conditionalFormatting>
  <conditionalFormatting sqref="B2:B3">
    <cfRule type="expression" dxfId="5301" priority="2133">
      <formula>LEFT($B2,5)="NeuNr"</formula>
    </cfRule>
  </conditionalFormatting>
  <conditionalFormatting sqref="D1:D1048576">
    <cfRule type="cellIs" dxfId="5300" priority="2126" operator="greaterThanOrEqual">
      <formula>"a"</formula>
    </cfRule>
  </conditionalFormatting>
  <conditionalFormatting sqref="D175 D170 D165 D155 D119 D117 D86 D71 D39">
    <cfRule type="cellIs" dxfId="5299" priority="2125" operator="between">
      <formula>43100</formula>
      <formula>43450</formula>
    </cfRule>
  </conditionalFormatting>
  <conditionalFormatting sqref="D2:D250">
    <cfRule type="containsText" dxfId="5298" priority="2124" operator="containsText" text="SZ">
      <formula>NOT(ISERROR(SEARCH("SZ",D2)))</formula>
    </cfRule>
  </conditionalFormatting>
  <conditionalFormatting sqref="A1:A1048576">
    <cfRule type="containsText" dxfId="5297" priority="2105" operator="containsText" text="NeuMtgld">
      <formula>NOT(ISERROR(SEARCH("NeuMtgld",A1)))</formula>
    </cfRule>
  </conditionalFormatting>
  <conditionalFormatting sqref="A2:A37">
    <cfRule type="expression" dxfId="5296" priority="2104">
      <formula>LEFT($B2,5)="NeuNr"</formula>
    </cfRule>
  </conditionalFormatting>
  <conditionalFormatting sqref="A2:A213">
    <cfRule type="expression" dxfId="5295" priority="2103">
      <formula>$AA2&gt;="a*"</formula>
    </cfRule>
  </conditionalFormatting>
  <conditionalFormatting sqref="A2:A3">
    <cfRule type="expression" dxfId="5294" priority="2102">
      <formula>LEFT($B2,5)="NeuNr"</formula>
    </cfRule>
  </conditionalFormatting>
  <conditionalFormatting sqref="A2:A3">
    <cfRule type="expression" dxfId="5293" priority="2101">
      <formula>LEFT($B2,5)="NeuNr"</formula>
    </cfRule>
  </conditionalFormatting>
  <conditionalFormatting sqref="B2:B9">
    <cfRule type="expression" dxfId="5292" priority="2100">
      <formula>LEFT($B2,5)="NeuNr"</formula>
    </cfRule>
  </conditionalFormatting>
  <conditionalFormatting sqref="B2:B3">
    <cfRule type="expression" dxfId="5291" priority="2099">
      <formula>LEFT($B2,5)="NeuNr"</formula>
    </cfRule>
  </conditionalFormatting>
  <conditionalFormatting sqref="B2:B3">
    <cfRule type="expression" dxfId="5290" priority="2098">
      <formula>LEFT($B2,5)="NeuNr"</formula>
    </cfRule>
  </conditionalFormatting>
  <conditionalFormatting sqref="D1:D1048576">
    <cfRule type="cellIs" dxfId="5289" priority="2091" operator="greaterThanOrEqual">
      <formula>"a"</formula>
    </cfRule>
  </conditionalFormatting>
  <conditionalFormatting sqref="D175 D170 D165 D155 D119 D117 D86 D71 D39">
    <cfRule type="cellIs" dxfId="5288" priority="2090" operator="between">
      <formula>43100</formula>
      <formula>43450</formula>
    </cfRule>
  </conditionalFormatting>
  <conditionalFormatting sqref="D2:D250">
    <cfRule type="containsText" dxfId="5287" priority="2089" operator="containsText" text="SZ">
      <formula>NOT(ISERROR(SEARCH("SZ",D2)))</formula>
    </cfRule>
  </conditionalFormatting>
  <conditionalFormatting sqref="A1:A1048576">
    <cfRule type="containsText" dxfId="5286" priority="2070" operator="containsText" text="NeuMtgld">
      <formula>NOT(ISERROR(SEARCH("NeuMtgld",A1)))</formula>
    </cfRule>
  </conditionalFormatting>
  <conditionalFormatting sqref="A2:A37">
    <cfRule type="expression" dxfId="5285" priority="2069">
      <formula>LEFT($B2,5)="NeuNr"</formula>
    </cfRule>
  </conditionalFormatting>
  <conditionalFormatting sqref="A2:A213">
    <cfRule type="expression" dxfId="5284" priority="2068">
      <formula>$AA2&gt;="a*"</formula>
    </cfRule>
  </conditionalFormatting>
  <conditionalFormatting sqref="A2:A3">
    <cfRule type="expression" dxfId="5283" priority="2067">
      <formula>LEFT($B2,5)="NeuNr"</formula>
    </cfRule>
  </conditionalFormatting>
  <conditionalFormatting sqref="A2:A3">
    <cfRule type="expression" dxfId="5282" priority="2066">
      <formula>LEFT($B2,5)="NeuNr"</formula>
    </cfRule>
  </conditionalFormatting>
  <conditionalFormatting sqref="B2:B9">
    <cfRule type="expression" dxfId="5281" priority="2065">
      <formula>LEFT($B2,5)="NeuNr"</formula>
    </cfRule>
  </conditionalFormatting>
  <conditionalFormatting sqref="B2:B3">
    <cfRule type="expression" dxfId="5280" priority="2064">
      <formula>LEFT($B2,5)="NeuNr"</formula>
    </cfRule>
  </conditionalFormatting>
  <conditionalFormatting sqref="B2:B3">
    <cfRule type="expression" dxfId="5279" priority="2063">
      <formula>LEFT($B2,5)="NeuNr"</formula>
    </cfRule>
  </conditionalFormatting>
  <conditionalFormatting sqref="D1:D1048576">
    <cfRule type="cellIs" dxfId="5278" priority="2056" operator="greaterThanOrEqual">
      <formula>"a"</formula>
    </cfRule>
  </conditionalFormatting>
  <conditionalFormatting sqref="D175 D170 D165 D155 D119 D117 D86 D71 D39">
    <cfRule type="cellIs" dxfId="5277" priority="2055" operator="between">
      <formula>43100</formula>
      <formula>43450</formula>
    </cfRule>
  </conditionalFormatting>
  <conditionalFormatting sqref="D2:D250">
    <cfRule type="containsText" dxfId="5276" priority="2054" operator="containsText" text="SZ">
      <formula>NOT(ISERROR(SEARCH("SZ",D2)))</formula>
    </cfRule>
  </conditionalFormatting>
  <conditionalFormatting sqref="A1:A1048576">
    <cfRule type="containsText" dxfId="5275" priority="2035" operator="containsText" text="NeuMtgld">
      <formula>NOT(ISERROR(SEARCH("NeuMtgld",A1)))</formula>
    </cfRule>
  </conditionalFormatting>
  <conditionalFormatting sqref="A2:A37">
    <cfRule type="expression" dxfId="5274" priority="2034">
      <formula>LEFT($B2,5)="NeuNr"</formula>
    </cfRule>
  </conditionalFormatting>
  <conditionalFormatting sqref="A2:A213">
    <cfRule type="expression" dxfId="5273" priority="2033">
      <formula>$AA2&gt;="a*"</formula>
    </cfRule>
  </conditionalFormatting>
  <conditionalFormatting sqref="A2:A3">
    <cfRule type="expression" dxfId="5272" priority="2032">
      <formula>LEFT($B2,5)="NeuNr"</formula>
    </cfRule>
  </conditionalFormatting>
  <conditionalFormatting sqref="A2:A3">
    <cfRule type="expression" dxfId="5271" priority="2031">
      <formula>LEFT($B2,5)="NeuNr"</formula>
    </cfRule>
  </conditionalFormatting>
  <conditionalFormatting sqref="B2:B9">
    <cfRule type="expression" dxfId="5270" priority="2030">
      <formula>LEFT($B2,5)="NeuNr"</formula>
    </cfRule>
  </conditionalFormatting>
  <conditionalFormatting sqref="B2:B3">
    <cfRule type="expression" dxfId="5269" priority="2029">
      <formula>LEFT($B2,5)="NeuNr"</formula>
    </cfRule>
  </conditionalFormatting>
  <conditionalFormatting sqref="B2:B3">
    <cfRule type="expression" dxfId="5268" priority="2028">
      <formula>LEFT($B2,5)="NeuNr"</formula>
    </cfRule>
  </conditionalFormatting>
  <conditionalFormatting sqref="D1:D1048576">
    <cfRule type="cellIs" dxfId="5267" priority="2021" operator="greaterThanOrEqual">
      <formula>"a"</formula>
    </cfRule>
  </conditionalFormatting>
  <conditionalFormatting sqref="D175 D170 D165 D155 D119 D117 D86 D71 D39">
    <cfRule type="cellIs" dxfId="5266" priority="2020" operator="between">
      <formula>43100</formula>
      <formula>43450</formula>
    </cfRule>
  </conditionalFormatting>
  <conditionalFormatting sqref="D2:D250">
    <cfRule type="containsText" dxfId="5265" priority="2019" operator="containsText" text="SZ">
      <formula>NOT(ISERROR(SEARCH("SZ",D2)))</formula>
    </cfRule>
  </conditionalFormatting>
  <conditionalFormatting sqref="A1:A1048576">
    <cfRule type="containsText" dxfId="5264" priority="2000" operator="containsText" text="NeuMtgld">
      <formula>NOT(ISERROR(SEARCH("NeuMtgld",A1)))</formula>
    </cfRule>
  </conditionalFormatting>
  <conditionalFormatting sqref="A2:A37">
    <cfRule type="expression" dxfId="5263" priority="1999">
      <formula>LEFT($B2,5)="NeuNr"</formula>
    </cfRule>
  </conditionalFormatting>
  <conditionalFormatting sqref="A2:A213">
    <cfRule type="expression" dxfId="5262" priority="1998">
      <formula>$AA2&gt;="a*"</formula>
    </cfRule>
  </conditionalFormatting>
  <conditionalFormatting sqref="A2:A3">
    <cfRule type="expression" dxfId="5261" priority="1997">
      <formula>LEFT($B2,5)="NeuNr"</formula>
    </cfRule>
  </conditionalFormatting>
  <conditionalFormatting sqref="A2:A3">
    <cfRule type="expression" dxfId="5260" priority="1996">
      <formula>LEFT($B2,5)="NeuNr"</formula>
    </cfRule>
  </conditionalFormatting>
  <conditionalFormatting sqref="B2:B9">
    <cfRule type="expression" dxfId="5259" priority="1995">
      <formula>LEFT($B2,5)="NeuNr"</formula>
    </cfRule>
  </conditionalFormatting>
  <conditionalFormatting sqref="B2:B3">
    <cfRule type="expression" dxfId="5258" priority="1994">
      <formula>LEFT($B2,5)="NeuNr"</formula>
    </cfRule>
  </conditionalFormatting>
  <conditionalFormatting sqref="B2:B3">
    <cfRule type="expression" dxfId="5257" priority="1993">
      <formula>LEFT($B2,5)="NeuNr"</formula>
    </cfRule>
  </conditionalFormatting>
  <conditionalFormatting sqref="D1:D1048576">
    <cfRule type="cellIs" dxfId="5256" priority="1986" operator="greaterThanOrEqual">
      <formula>"a"</formula>
    </cfRule>
  </conditionalFormatting>
  <conditionalFormatting sqref="D175 D170 D165 D155 D119 D117 D86 D71 D39">
    <cfRule type="cellIs" dxfId="5255" priority="1985" operator="between">
      <formula>43100</formula>
      <formula>43450</formula>
    </cfRule>
  </conditionalFormatting>
  <conditionalFormatting sqref="D2:D250">
    <cfRule type="containsText" dxfId="5254" priority="1984" operator="containsText" text="SZ">
      <formula>NOT(ISERROR(SEARCH("SZ",D2)))</formula>
    </cfRule>
  </conditionalFormatting>
  <conditionalFormatting sqref="A1:A1048576">
    <cfRule type="containsText" dxfId="5253" priority="1965" operator="containsText" text="NeuMtgld">
      <formula>NOT(ISERROR(SEARCH("NeuMtgld",A1)))</formula>
    </cfRule>
  </conditionalFormatting>
  <conditionalFormatting sqref="A2:A37">
    <cfRule type="expression" dxfId="5252" priority="1964">
      <formula>LEFT($B2,5)="NeuNr"</formula>
    </cfRule>
  </conditionalFormatting>
  <conditionalFormatting sqref="A2:A213">
    <cfRule type="expression" dxfId="5251" priority="1963">
      <formula>$AA2&gt;="a*"</formula>
    </cfRule>
  </conditionalFormatting>
  <conditionalFormatting sqref="A2:A3">
    <cfRule type="expression" dxfId="5250" priority="1962">
      <formula>LEFT($B2,5)="NeuNr"</formula>
    </cfRule>
  </conditionalFormatting>
  <conditionalFormatting sqref="A2:A3">
    <cfRule type="expression" dxfId="5249" priority="1961">
      <formula>LEFT($B2,5)="NeuNr"</formula>
    </cfRule>
  </conditionalFormatting>
  <conditionalFormatting sqref="B2:B9">
    <cfRule type="expression" dxfId="5248" priority="1960">
      <formula>LEFT($B2,5)="NeuNr"</formula>
    </cfRule>
  </conditionalFormatting>
  <conditionalFormatting sqref="B2:B3">
    <cfRule type="expression" dxfId="5247" priority="1959">
      <formula>LEFT($B2,5)="NeuNr"</formula>
    </cfRule>
  </conditionalFormatting>
  <conditionalFormatting sqref="B2:B3">
    <cfRule type="expression" dxfId="5246" priority="1958">
      <formula>LEFT($B2,5)="NeuNr"</formula>
    </cfRule>
  </conditionalFormatting>
  <conditionalFormatting sqref="D1:D1048576">
    <cfRule type="cellIs" dxfId="5245" priority="1951" operator="greaterThanOrEqual">
      <formula>"a"</formula>
    </cfRule>
  </conditionalFormatting>
  <conditionalFormatting sqref="D175 D170 D165 D155 D119 D117 D86 D71 D39">
    <cfRule type="cellIs" dxfId="5244" priority="1950" operator="between">
      <formula>43100</formula>
      <formula>43450</formula>
    </cfRule>
  </conditionalFormatting>
  <conditionalFormatting sqref="D2:D250">
    <cfRule type="containsText" dxfId="5243" priority="1949" operator="containsText" text="SZ">
      <formula>NOT(ISERROR(SEARCH("SZ",D2)))</formula>
    </cfRule>
  </conditionalFormatting>
  <conditionalFormatting sqref="A1:A1048576">
    <cfRule type="containsText" dxfId="5242" priority="1930" operator="containsText" text="NeuMtgld">
      <formula>NOT(ISERROR(SEARCH("NeuMtgld",A1)))</formula>
    </cfRule>
  </conditionalFormatting>
  <conditionalFormatting sqref="A2:A37">
    <cfRule type="expression" dxfId="5241" priority="1929">
      <formula>LEFT($B2,5)="NeuNr"</formula>
    </cfRule>
  </conditionalFormatting>
  <conditionalFormatting sqref="A2:A213">
    <cfRule type="expression" dxfId="5240" priority="1928">
      <formula>$AA2&gt;="a*"</formula>
    </cfRule>
  </conditionalFormatting>
  <conditionalFormatting sqref="A2:A3">
    <cfRule type="expression" dxfId="5239" priority="1927">
      <formula>LEFT($B2,5)="NeuNr"</formula>
    </cfRule>
  </conditionalFormatting>
  <conditionalFormatting sqref="A2:A3">
    <cfRule type="expression" dxfId="5238" priority="1926">
      <formula>LEFT($B2,5)="NeuNr"</formula>
    </cfRule>
  </conditionalFormatting>
  <conditionalFormatting sqref="B2:B9">
    <cfRule type="expression" dxfId="5237" priority="1925">
      <formula>LEFT($B2,5)="NeuNr"</formula>
    </cfRule>
  </conditionalFormatting>
  <conditionalFormatting sqref="B2:B3">
    <cfRule type="expression" dxfId="5236" priority="1924">
      <formula>LEFT($B2,5)="NeuNr"</formula>
    </cfRule>
  </conditionalFormatting>
  <conditionalFormatting sqref="B2:B3">
    <cfRule type="expression" dxfId="5235" priority="1923">
      <formula>LEFT($B2,5)="NeuNr"</formula>
    </cfRule>
  </conditionalFormatting>
  <conditionalFormatting sqref="D1:D1048576">
    <cfRule type="cellIs" dxfId="5234" priority="1916" operator="greaterThanOrEqual">
      <formula>"a"</formula>
    </cfRule>
  </conditionalFormatting>
  <conditionalFormatting sqref="D175 D170 D165 D155 D119 D117 D86 D71 D39">
    <cfRule type="cellIs" dxfId="5233" priority="1915" operator="between">
      <formula>43100</formula>
      <formula>43450</formula>
    </cfRule>
  </conditionalFormatting>
  <conditionalFormatting sqref="D2:D250">
    <cfRule type="containsText" dxfId="5232" priority="1914" operator="containsText" text="SZ">
      <formula>NOT(ISERROR(SEARCH("SZ",D2)))</formula>
    </cfRule>
  </conditionalFormatting>
  <conditionalFormatting sqref="A1:A1048576">
    <cfRule type="containsText" dxfId="5231" priority="1895" operator="containsText" text="NeuMtgld">
      <formula>NOT(ISERROR(SEARCH("NeuMtgld",A1)))</formula>
    </cfRule>
  </conditionalFormatting>
  <conditionalFormatting sqref="A2:A37">
    <cfRule type="expression" dxfId="5230" priority="1894">
      <formula>LEFT($B2,5)="NeuNr"</formula>
    </cfRule>
  </conditionalFormatting>
  <conditionalFormatting sqref="A2:A213">
    <cfRule type="expression" dxfId="5229" priority="1893">
      <formula>$AA2&gt;="a*"</formula>
    </cfRule>
  </conditionalFormatting>
  <conditionalFormatting sqref="A2:A3">
    <cfRule type="expression" dxfId="5228" priority="1892">
      <formula>LEFT($B2,5)="NeuNr"</formula>
    </cfRule>
  </conditionalFormatting>
  <conditionalFormatting sqref="A2:A3">
    <cfRule type="expression" dxfId="5227" priority="1891">
      <formula>LEFT($B2,5)="NeuNr"</formula>
    </cfRule>
  </conditionalFormatting>
  <conditionalFormatting sqref="B2:B9">
    <cfRule type="expression" dxfId="5226" priority="1890">
      <formula>LEFT($B2,5)="NeuNr"</formula>
    </cfRule>
  </conditionalFormatting>
  <conditionalFormatting sqref="B2:B3">
    <cfRule type="expression" dxfId="5225" priority="1889">
      <formula>LEFT($B2,5)="NeuNr"</formula>
    </cfRule>
  </conditionalFormatting>
  <conditionalFormatting sqref="B2:B3">
    <cfRule type="expression" dxfId="5224" priority="1888">
      <formula>LEFT($B2,5)="NeuNr"</formula>
    </cfRule>
  </conditionalFormatting>
  <conditionalFormatting sqref="D1:D1048576">
    <cfRule type="cellIs" dxfId="5223" priority="1881" operator="greaterThanOrEqual">
      <formula>"a"</formula>
    </cfRule>
  </conditionalFormatting>
  <conditionalFormatting sqref="D175 D170 D165 D155 D119 D117 D86 D71 D39">
    <cfRule type="cellIs" dxfId="5222" priority="1880" operator="between">
      <formula>43100</formula>
      <formula>43450</formula>
    </cfRule>
  </conditionalFormatting>
  <conditionalFormatting sqref="D2:D250">
    <cfRule type="containsText" dxfId="5221" priority="1879" operator="containsText" text="SZ">
      <formula>NOT(ISERROR(SEARCH("SZ",D2)))</formula>
    </cfRule>
  </conditionalFormatting>
  <conditionalFormatting sqref="A1:A1048576">
    <cfRule type="containsText" dxfId="5220" priority="1860" operator="containsText" text="NeuMtgld">
      <formula>NOT(ISERROR(SEARCH("NeuMtgld",A1)))</formula>
    </cfRule>
  </conditionalFormatting>
  <conditionalFormatting sqref="A2:A37">
    <cfRule type="expression" dxfId="5219" priority="1859">
      <formula>LEFT($B2,5)="NeuNr"</formula>
    </cfRule>
  </conditionalFormatting>
  <conditionalFormatting sqref="A2:A213">
    <cfRule type="expression" dxfId="5218" priority="1858">
      <formula>$AA2&gt;="a*"</formula>
    </cfRule>
  </conditionalFormatting>
  <conditionalFormatting sqref="A2:A3">
    <cfRule type="expression" dxfId="5217" priority="1857">
      <formula>LEFT($B2,5)="NeuNr"</formula>
    </cfRule>
  </conditionalFormatting>
  <conditionalFormatting sqref="A2:A3">
    <cfRule type="expression" dxfId="5216" priority="1856">
      <formula>LEFT($B2,5)="NeuNr"</formula>
    </cfRule>
  </conditionalFormatting>
  <conditionalFormatting sqref="B2:B9">
    <cfRule type="expression" dxfId="5215" priority="1855">
      <formula>LEFT($B2,5)="NeuNr"</formula>
    </cfRule>
  </conditionalFormatting>
  <conditionalFormatting sqref="B2:B3">
    <cfRule type="expression" dxfId="5214" priority="1854">
      <formula>LEFT($B2,5)="NeuNr"</formula>
    </cfRule>
  </conditionalFormatting>
  <conditionalFormatting sqref="B2:B3">
    <cfRule type="expression" dxfId="5213" priority="1853">
      <formula>LEFT($B2,5)="NeuNr"</formula>
    </cfRule>
  </conditionalFormatting>
  <conditionalFormatting sqref="D1:D1048576">
    <cfRule type="cellIs" dxfId="5212" priority="1846" operator="greaterThanOrEqual">
      <formula>"a"</formula>
    </cfRule>
  </conditionalFormatting>
  <conditionalFormatting sqref="D175 D170 D165 D155 D119 D117 D86 D71 D39">
    <cfRule type="cellIs" dxfId="5211" priority="1845" operator="between">
      <formula>43100</formula>
      <formula>43450</formula>
    </cfRule>
  </conditionalFormatting>
  <conditionalFormatting sqref="D2:D250">
    <cfRule type="containsText" dxfId="5210" priority="1844" operator="containsText" text="SZ">
      <formula>NOT(ISERROR(SEARCH("SZ",D2)))</formula>
    </cfRule>
  </conditionalFormatting>
  <conditionalFormatting sqref="A1:A1048576">
    <cfRule type="containsText" dxfId="5209" priority="1825" operator="containsText" text="NeuMtgld">
      <formula>NOT(ISERROR(SEARCH("NeuMtgld",A1)))</formula>
    </cfRule>
  </conditionalFormatting>
  <conditionalFormatting sqref="A2:A37">
    <cfRule type="expression" dxfId="5208" priority="1824">
      <formula>LEFT($B2,5)="NeuNr"</formula>
    </cfRule>
  </conditionalFormatting>
  <conditionalFormatting sqref="A2:A213">
    <cfRule type="expression" dxfId="5207" priority="1823">
      <formula>$AA2&gt;="a*"</formula>
    </cfRule>
  </conditionalFormatting>
  <conditionalFormatting sqref="A2:A3">
    <cfRule type="expression" dxfId="5206" priority="1822">
      <formula>LEFT($B2,5)="NeuNr"</formula>
    </cfRule>
  </conditionalFormatting>
  <conditionalFormatting sqref="A2:A3">
    <cfRule type="expression" dxfId="5205" priority="1821">
      <formula>LEFT($B2,5)="NeuNr"</formula>
    </cfRule>
  </conditionalFormatting>
  <conditionalFormatting sqref="B2:B9">
    <cfRule type="expression" dxfId="5204" priority="1820">
      <formula>LEFT($B2,5)="NeuNr"</formula>
    </cfRule>
  </conditionalFormatting>
  <conditionalFormatting sqref="B2:B3">
    <cfRule type="expression" dxfId="5203" priority="1819">
      <formula>LEFT($B2,5)="NeuNr"</formula>
    </cfRule>
  </conditionalFormatting>
  <conditionalFormatting sqref="B2:B3">
    <cfRule type="expression" dxfId="5202" priority="1818">
      <formula>LEFT($B2,5)="NeuNr"</formula>
    </cfRule>
  </conditionalFormatting>
  <conditionalFormatting sqref="D1:D1048576">
    <cfRule type="cellIs" dxfId="5201" priority="1811" operator="greaterThanOrEqual">
      <formula>"a"</formula>
    </cfRule>
  </conditionalFormatting>
  <conditionalFormatting sqref="D175 D170 D165 D155 D119 D117 D86 D71 D39">
    <cfRule type="cellIs" dxfId="5200" priority="1810" operator="between">
      <formula>43100</formula>
      <formula>43450</formula>
    </cfRule>
  </conditionalFormatting>
  <conditionalFormatting sqref="D2:D250">
    <cfRule type="containsText" dxfId="5199" priority="1809" operator="containsText" text="SZ">
      <formula>NOT(ISERROR(SEARCH("SZ",D2)))</formula>
    </cfRule>
  </conditionalFormatting>
  <conditionalFormatting sqref="A1:A1048576">
    <cfRule type="containsText" dxfId="5198" priority="1790" operator="containsText" text="NeuMtgld">
      <formula>NOT(ISERROR(SEARCH("NeuMtgld",A1)))</formula>
    </cfRule>
  </conditionalFormatting>
  <conditionalFormatting sqref="A2:A37">
    <cfRule type="expression" dxfId="5197" priority="1789">
      <formula>LEFT($B2,5)="NeuNr"</formula>
    </cfRule>
  </conditionalFormatting>
  <conditionalFormatting sqref="A2:A213">
    <cfRule type="expression" dxfId="5196" priority="1788">
      <formula>$AA2&gt;="a*"</formula>
    </cfRule>
  </conditionalFormatting>
  <conditionalFormatting sqref="A2:A3">
    <cfRule type="expression" dxfId="5195" priority="1787">
      <formula>LEFT($B2,5)="NeuNr"</formula>
    </cfRule>
  </conditionalFormatting>
  <conditionalFormatting sqref="A2:A3">
    <cfRule type="expression" dxfId="5194" priority="1786">
      <formula>LEFT($B2,5)="NeuNr"</formula>
    </cfRule>
  </conditionalFormatting>
  <conditionalFormatting sqref="B2:B9">
    <cfRule type="expression" dxfId="5193" priority="1785">
      <formula>LEFT($B2,5)="NeuNr"</formula>
    </cfRule>
  </conditionalFormatting>
  <conditionalFormatting sqref="B2:B3">
    <cfRule type="expression" dxfId="5192" priority="1784">
      <formula>LEFT($B2,5)="NeuNr"</formula>
    </cfRule>
  </conditionalFormatting>
  <conditionalFormatting sqref="B2:B3">
    <cfRule type="expression" dxfId="5191" priority="1783">
      <formula>LEFT($B2,5)="NeuNr"</formula>
    </cfRule>
  </conditionalFormatting>
  <conditionalFormatting sqref="D1:D1048576">
    <cfRule type="cellIs" dxfId="5190" priority="1776" operator="greaterThanOrEqual">
      <formula>"a"</formula>
    </cfRule>
  </conditionalFormatting>
  <conditionalFormatting sqref="D175 D170 D165 D155 D119 D117 D86 D71 D39">
    <cfRule type="cellIs" dxfId="5189" priority="1775" operator="between">
      <formula>43100</formula>
      <formula>43450</formula>
    </cfRule>
  </conditionalFormatting>
  <conditionalFormatting sqref="D2:D250">
    <cfRule type="containsText" dxfId="5188" priority="1774" operator="containsText" text="SZ">
      <formula>NOT(ISERROR(SEARCH("SZ",D2)))</formula>
    </cfRule>
  </conditionalFormatting>
  <conditionalFormatting sqref="A1:A1048576">
    <cfRule type="containsText" dxfId="5187" priority="1755" operator="containsText" text="NeuMtgld">
      <formula>NOT(ISERROR(SEARCH("NeuMtgld",A1)))</formula>
    </cfRule>
  </conditionalFormatting>
  <conditionalFormatting sqref="A2:A37">
    <cfRule type="expression" dxfId="5186" priority="1754">
      <formula>LEFT($B2,5)="NeuNr"</formula>
    </cfRule>
  </conditionalFormatting>
  <conditionalFormatting sqref="A2:A213">
    <cfRule type="expression" dxfId="5185" priority="1753">
      <formula>$AA2&gt;="a*"</formula>
    </cfRule>
  </conditionalFormatting>
  <conditionalFormatting sqref="A2:A3">
    <cfRule type="expression" dxfId="5184" priority="1752">
      <formula>LEFT($B2,5)="NeuNr"</formula>
    </cfRule>
  </conditionalFormatting>
  <conditionalFormatting sqref="A2:A3">
    <cfRule type="expression" dxfId="5183" priority="1751">
      <formula>LEFT($B2,5)="NeuNr"</formula>
    </cfRule>
  </conditionalFormatting>
  <conditionalFormatting sqref="B2:B9">
    <cfRule type="expression" dxfId="5182" priority="1750">
      <formula>LEFT($B2,5)="NeuNr"</formula>
    </cfRule>
  </conditionalFormatting>
  <conditionalFormatting sqref="B2:B3">
    <cfRule type="expression" dxfId="5181" priority="1749">
      <formula>LEFT($B2,5)="NeuNr"</formula>
    </cfRule>
  </conditionalFormatting>
  <conditionalFormatting sqref="B2:B3">
    <cfRule type="expression" dxfId="5180" priority="1748">
      <formula>LEFT($B2,5)="NeuNr"</formula>
    </cfRule>
  </conditionalFormatting>
  <conditionalFormatting sqref="D1:D1048576">
    <cfRule type="cellIs" dxfId="5179" priority="1741" operator="greaterThanOrEqual">
      <formula>"a"</formula>
    </cfRule>
  </conditionalFormatting>
  <conditionalFormatting sqref="D175 D170 D165 D155 D119 D117 D86 D71 D39">
    <cfRule type="cellIs" dxfId="5178" priority="1740" operator="between">
      <formula>43100</formula>
      <formula>43450</formula>
    </cfRule>
  </conditionalFormatting>
  <conditionalFormatting sqref="D2:D250">
    <cfRule type="containsText" dxfId="5177" priority="1739" operator="containsText" text="SZ">
      <formula>NOT(ISERROR(SEARCH("SZ",D2)))</formula>
    </cfRule>
  </conditionalFormatting>
  <conditionalFormatting sqref="A1:A1048576">
    <cfRule type="containsText" dxfId="5176" priority="1720" operator="containsText" text="NeuMtgld">
      <formula>NOT(ISERROR(SEARCH("NeuMtgld",A1)))</formula>
    </cfRule>
  </conditionalFormatting>
  <conditionalFormatting sqref="A2:A37">
    <cfRule type="expression" dxfId="5175" priority="1719">
      <formula>LEFT($B2,5)="NeuNr"</formula>
    </cfRule>
  </conditionalFormatting>
  <conditionalFormatting sqref="A2:A213">
    <cfRule type="expression" dxfId="5174" priority="1718">
      <formula>$AA2&gt;="a*"</formula>
    </cfRule>
  </conditionalFormatting>
  <conditionalFormatting sqref="A2:A3">
    <cfRule type="expression" dxfId="5173" priority="1717">
      <formula>LEFT($B2,5)="NeuNr"</formula>
    </cfRule>
  </conditionalFormatting>
  <conditionalFormatting sqref="A2:A3">
    <cfRule type="expression" dxfId="5172" priority="1716">
      <formula>LEFT($B2,5)="NeuNr"</formula>
    </cfRule>
  </conditionalFormatting>
  <conditionalFormatting sqref="B2:B9">
    <cfRule type="expression" dxfId="5171" priority="1715">
      <formula>LEFT($B2,5)="NeuNr"</formula>
    </cfRule>
  </conditionalFormatting>
  <conditionalFormatting sqref="B2:B3">
    <cfRule type="expression" dxfId="5170" priority="1714">
      <formula>LEFT($B2,5)="NeuNr"</formula>
    </cfRule>
  </conditionalFormatting>
  <conditionalFormatting sqref="B2:B3">
    <cfRule type="expression" dxfId="5169" priority="1713">
      <formula>LEFT($B2,5)="NeuNr"</formula>
    </cfRule>
  </conditionalFormatting>
  <conditionalFormatting sqref="D1:D1048576">
    <cfRule type="cellIs" dxfId="5168" priority="1706" operator="greaterThanOrEqual">
      <formula>"a"</formula>
    </cfRule>
  </conditionalFormatting>
  <conditionalFormatting sqref="D175 D170 D165 D155 D119 D117 D86 D71 D39">
    <cfRule type="cellIs" dxfId="5167" priority="1705" operator="between">
      <formula>43100</formula>
      <formula>43450</formula>
    </cfRule>
  </conditionalFormatting>
  <conditionalFormatting sqref="D2:D250">
    <cfRule type="containsText" dxfId="5166" priority="1704" operator="containsText" text="SZ">
      <formula>NOT(ISERROR(SEARCH("SZ",D2)))</formula>
    </cfRule>
  </conditionalFormatting>
  <conditionalFormatting sqref="A1:A1048576">
    <cfRule type="containsText" dxfId="5165" priority="1685" operator="containsText" text="NeuMtgld">
      <formula>NOT(ISERROR(SEARCH("NeuMtgld",A1)))</formula>
    </cfRule>
  </conditionalFormatting>
  <conditionalFormatting sqref="A2:A36">
    <cfRule type="expression" dxfId="5164" priority="1684">
      <formula>LEFT($B2,5)="NeuNr"</formula>
    </cfRule>
  </conditionalFormatting>
  <conditionalFormatting sqref="A2:A212">
    <cfRule type="expression" dxfId="5163" priority="1683">
      <formula>$AA2&gt;="a*"</formula>
    </cfRule>
  </conditionalFormatting>
  <conditionalFormatting sqref="B2:B9">
    <cfRule type="expression" dxfId="5162" priority="1682">
      <formula>LEFT($B2,5)="NeuNr"</formula>
    </cfRule>
  </conditionalFormatting>
  <conditionalFormatting sqref="D1:D1048576">
    <cfRule type="cellIs" dxfId="5161" priority="1675" operator="greaterThanOrEqual">
      <formula>"a"</formula>
    </cfRule>
  </conditionalFormatting>
  <conditionalFormatting sqref="D174 D169 D164 D154 D118 D116 D85 D70 D38">
    <cfRule type="cellIs" dxfId="5160" priority="1674" operator="between">
      <formula>43100</formula>
      <formula>43450</formula>
    </cfRule>
  </conditionalFormatting>
  <conditionalFormatting sqref="D2:D249">
    <cfRule type="containsText" dxfId="5159" priority="1673" operator="containsText" text="SZ">
      <formula>NOT(ISERROR(SEARCH("SZ",D2)))</formula>
    </cfRule>
  </conditionalFormatting>
  <conditionalFormatting sqref="A1:A1048576">
    <cfRule type="containsText" dxfId="5158" priority="1654" operator="containsText" text="NeuMtgld">
      <formula>NOT(ISERROR(SEARCH("NeuMtgld",A1)))</formula>
    </cfRule>
  </conditionalFormatting>
  <conditionalFormatting sqref="A2:A36">
    <cfRule type="expression" dxfId="5157" priority="1653">
      <formula>LEFT($B2,5)="NeuNr"</formula>
    </cfRule>
  </conditionalFormatting>
  <conditionalFormatting sqref="A2:A212">
    <cfRule type="expression" dxfId="5156" priority="1652">
      <formula>$AA2&gt;="a*"</formula>
    </cfRule>
  </conditionalFormatting>
  <conditionalFormatting sqref="B2:B9">
    <cfRule type="expression" dxfId="5155" priority="1651">
      <formula>LEFT($B2,5)="NeuNr"</formula>
    </cfRule>
  </conditionalFormatting>
  <conditionalFormatting sqref="D1:D1048576">
    <cfRule type="cellIs" dxfId="5154" priority="1644" operator="greaterThanOrEqual">
      <formula>"a"</formula>
    </cfRule>
  </conditionalFormatting>
  <conditionalFormatting sqref="D174 D169 D164 D154 D118 D116 D85 D70 D38">
    <cfRule type="cellIs" dxfId="5153" priority="1643" operator="between">
      <formula>43100</formula>
      <formula>43450</formula>
    </cfRule>
  </conditionalFormatting>
  <conditionalFormatting sqref="D2:D249">
    <cfRule type="containsText" dxfId="5152" priority="1642" operator="containsText" text="SZ">
      <formula>NOT(ISERROR(SEARCH("SZ",D2)))</formula>
    </cfRule>
  </conditionalFormatting>
  <conditionalFormatting sqref="A1:A1048576">
    <cfRule type="containsText" dxfId="5151" priority="1623" operator="containsText" text="NeuMtgld">
      <formula>NOT(ISERROR(SEARCH("NeuMtgld",A1)))</formula>
    </cfRule>
  </conditionalFormatting>
  <conditionalFormatting sqref="A2:A36">
    <cfRule type="expression" dxfId="5150" priority="1622">
      <formula>LEFT($B2,5)="NeuNr"</formula>
    </cfRule>
  </conditionalFormatting>
  <conditionalFormatting sqref="A2:A212">
    <cfRule type="expression" dxfId="5149" priority="1621">
      <formula>$AA2&gt;="a*"</formula>
    </cfRule>
  </conditionalFormatting>
  <conditionalFormatting sqref="B2:B9">
    <cfRule type="expression" dxfId="5148" priority="1620">
      <formula>LEFT($B2,5)="NeuNr"</formula>
    </cfRule>
  </conditionalFormatting>
  <conditionalFormatting sqref="D1:D1048576">
    <cfRule type="cellIs" dxfId="5147" priority="1613" operator="greaterThanOrEqual">
      <formula>"a"</formula>
    </cfRule>
  </conditionalFormatting>
  <conditionalFormatting sqref="D174 D169 D164 D154 D118 D116 D85 D70 D38">
    <cfRule type="cellIs" dxfId="5146" priority="1612" operator="between">
      <formula>43100</formula>
      <formula>43450</formula>
    </cfRule>
  </conditionalFormatting>
  <conditionalFormatting sqref="D2:D249">
    <cfRule type="containsText" dxfId="5145" priority="1611" operator="containsText" text="SZ">
      <formula>NOT(ISERROR(SEARCH("SZ",D2)))</formula>
    </cfRule>
  </conditionalFormatting>
  <conditionalFormatting sqref="A1:A1048576">
    <cfRule type="containsText" dxfId="5144" priority="1592" operator="containsText" text="NeuMtgld">
      <formula>NOT(ISERROR(SEARCH("NeuMtgld",A1)))</formula>
    </cfRule>
  </conditionalFormatting>
  <conditionalFormatting sqref="A2:A36">
    <cfRule type="expression" dxfId="5143" priority="1591">
      <formula>LEFT($B2,5)="NeuNr"</formula>
    </cfRule>
  </conditionalFormatting>
  <conditionalFormatting sqref="A2:A212">
    <cfRule type="expression" dxfId="5142" priority="1590">
      <formula>$AA2&gt;="a*"</formula>
    </cfRule>
  </conditionalFormatting>
  <conditionalFormatting sqref="B2:B9">
    <cfRule type="expression" dxfId="5141" priority="1589">
      <formula>LEFT($B2,5)="NeuNr"</formula>
    </cfRule>
  </conditionalFormatting>
  <conditionalFormatting sqref="D1:D1048576">
    <cfRule type="cellIs" dxfId="5140" priority="1582" operator="greaterThanOrEqual">
      <formula>"a"</formula>
    </cfRule>
  </conditionalFormatting>
  <conditionalFormatting sqref="D174 D169 D164 D154 D118 D116 D85 D70 D38">
    <cfRule type="cellIs" dxfId="5139" priority="1581" operator="between">
      <formula>43100</formula>
      <formula>43450</formula>
    </cfRule>
  </conditionalFormatting>
  <conditionalFormatting sqref="D2:D249">
    <cfRule type="containsText" dxfId="5138" priority="1580" operator="containsText" text="SZ">
      <formula>NOT(ISERROR(SEARCH("SZ",D2)))</formula>
    </cfRule>
  </conditionalFormatting>
  <conditionalFormatting sqref="A1:A1048576">
    <cfRule type="containsText" dxfId="5137" priority="1561" operator="containsText" text="NeuMtgld">
      <formula>NOT(ISERROR(SEARCH("NeuMtgld",A1)))</formula>
    </cfRule>
  </conditionalFormatting>
  <conditionalFormatting sqref="A2:A36">
    <cfRule type="expression" dxfId="5136" priority="1560">
      <formula>LEFT($B2,5)="NeuNr"</formula>
    </cfRule>
  </conditionalFormatting>
  <conditionalFormatting sqref="A2:A212">
    <cfRule type="expression" dxfId="5135" priority="1559">
      <formula>$AA2&gt;="a*"</formula>
    </cfRule>
  </conditionalFormatting>
  <conditionalFormatting sqref="B2:B9">
    <cfRule type="expression" dxfId="5134" priority="1558">
      <formula>LEFT($B2,5)="NeuNr"</formula>
    </cfRule>
  </conditionalFormatting>
  <conditionalFormatting sqref="D1:D1048576">
    <cfRule type="cellIs" dxfId="5133" priority="1551" operator="greaterThanOrEqual">
      <formula>"a"</formula>
    </cfRule>
  </conditionalFormatting>
  <conditionalFormatting sqref="D174 D169 D164 D154 D118 D116 D85 D70 D38">
    <cfRule type="cellIs" dxfId="5132" priority="1550" operator="between">
      <formula>43100</formula>
      <formula>43450</formula>
    </cfRule>
  </conditionalFormatting>
  <conditionalFormatting sqref="D2:D249">
    <cfRule type="containsText" dxfId="5131" priority="1549" operator="containsText" text="SZ">
      <formula>NOT(ISERROR(SEARCH("SZ",D2)))</formula>
    </cfRule>
  </conditionalFormatting>
  <conditionalFormatting sqref="A1:A1048576">
    <cfRule type="containsText" dxfId="5130" priority="1530" operator="containsText" text="NeuMtgld">
      <formula>NOT(ISERROR(SEARCH("NeuMtgld",A1)))</formula>
    </cfRule>
  </conditionalFormatting>
  <conditionalFormatting sqref="A2:A36">
    <cfRule type="expression" dxfId="5129" priority="1529">
      <formula>LEFT($B2,5)="NeuNr"</formula>
    </cfRule>
  </conditionalFormatting>
  <conditionalFormatting sqref="A2:A212">
    <cfRule type="expression" dxfId="5128" priority="1528">
      <formula>$AA2&gt;="a*"</formula>
    </cfRule>
  </conditionalFormatting>
  <conditionalFormatting sqref="B2:B9">
    <cfRule type="expression" dxfId="5127" priority="1527">
      <formula>LEFT($B2,5)="NeuNr"</formula>
    </cfRule>
  </conditionalFormatting>
  <conditionalFormatting sqref="D1:D1048576">
    <cfRule type="cellIs" dxfId="5126" priority="1520" operator="greaterThanOrEqual">
      <formula>"a"</formula>
    </cfRule>
  </conditionalFormatting>
  <conditionalFormatting sqref="D174 D169 D164 D154 D118 D116 D85 D70 D38">
    <cfRule type="cellIs" dxfId="5125" priority="1519" operator="between">
      <formula>43100</formula>
      <formula>43450</formula>
    </cfRule>
  </conditionalFormatting>
  <conditionalFormatting sqref="D2:D249">
    <cfRule type="containsText" dxfId="5124" priority="1518" operator="containsText" text="SZ">
      <formula>NOT(ISERROR(SEARCH("SZ",D2)))</formula>
    </cfRule>
  </conditionalFormatting>
  <conditionalFormatting sqref="A1:A1048576">
    <cfRule type="containsText" dxfId="5123" priority="1499" operator="containsText" text="NeuMtgld">
      <formula>NOT(ISERROR(SEARCH("NeuMtgld",A1)))</formula>
    </cfRule>
  </conditionalFormatting>
  <conditionalFormatting sqref="A2:A36">
    <cfRule type="expression" dxfId="5122" priority="1498">
      <formula>LEFT($B2,5)="NeuNr"</formula>
    </cfRule>
  </conditionalFormatting>
  <conditionalFormatting sqref="A2:A212">
    <cfRule type="expression" dxfId="5121" priority="1497">
      <formula>$AA2&gt;="a*"</formula>
    </cfRule>
  </conditionalFormatting>
  <conditionalFormatting sqref="B2:B9">
    <cfRule type="expression" dxfId="5120" priority="1496">
      <formula>LEFT($B2,5)="NeuNr"</formula>
    </cfRule>
  </conditionalFormatting>
  <conditionalFormatting sqref="D1:D1048576">
    <cfRule type="cellIs" dxfId="5119" priority="1489" operator="greaterThanOrEqual">
      <formula>"a"</formula>
    </cfRule>
  </conditionalFormatting>
  <conditionalFormatting sqref="D174 D169 D164 D154 D118 D116 D85 D70 D38">
    <cfRule type="cellIs" dxfId="5118" priority="1488" operator="between">
      <formula>43100</formula>
      <formula>43450</formula>
    </cfRule>
  </conditionalFormatting>
  <conditionalFormatting sqref="D2:D249">
    <cfRule type="containsText" dxfId="5117" priority="1487" operator="containsText" text="SZ">
      <formula>NOT(ISERROR(SEARCH("SZ",D2)))</formula>
    </cfRule>
  </conditionalFormatting>
  <conditionalFormatting sqref="A1:A1048576">
    <cfRule type="containsText" dxfId="5116" priority="1468" operator="containsText" text="NeuMtgld">
      <formula>NOT(ISERROR(SEARCH("NeuMtgld",A1)))</formula>
    </cfRule>
  </conditionalFormatting>
  <conditionalFormatting sqref="A2:A36">
    <cfRule type="expression" dxfId="5115" priority="1467">
      <formula>LEFT($B2,5)="NeuNr"</formula>
    </cfRule>
  </conditionalFormatting>
  <conditionalFormatting sqref="A2:A212">
    <cfRule type="expression" dxfId="5114" priority="1466">
      <formula>$AA2&gt;="a*"</formula>
    </cfRule>
  </conditionalFormatting>
  <conditionalFormatting sqref="B2:B9">
    <cfRule type="expression" dxfId="5113" priority="1465">
      <formula>LEFT($B2,5)="NeuNr"</formula>
    </cfRule>
  </conditionalFormatting>
  <conditionalFormatting sqref="D1:D1048576">
    <cfRule type="cellIs" dxfId="5112" priority="1458" operator="greaterThanOrEqual">
      <formula>"a"</formula>
    </cfRule>
  </conditionalFormatting>
  <conditionalFormatting sqref="D174 D169 D164 D154 D118 D116 D85 D70 D38">
    <cfRule type="cellIs" dxfId="5111" priority="1457" operator="between">
      <formula>43100</formula>
      <formula>43450</formula>
    </cfRule>
  </conditionalFormatting>
  <conditionalFormatting sqref="D2:D249">
    <cfRule type="containsText" dxfId="5110" priority="1456" operator="containsText" text="SZ">
      <formula>NOT(ISERROR(SEARCH("SZ",D2)))</formula>
    </cfRule>
  </conditionalFormatting>
  <conditionalFormatting sqref="A1:A1048576">
    <cfRule type="containsText" dxfId="5109" priority="1437" operator="containsText" text="NeuMtgld">
      <formula>NOT(ISERROR(SEARCH("NeuMtgld",A1)))</formula>
    </cfRule>
  </conditionalFormatting>
  <conditionalFormatting sqref="A2:A36">
    <cfRule type="expression" dxfId="5108" priority="1436">
      <formula>LEFT($B2,5)="NeuNr"</formula>
    </cfRule>
  </conditionalFormatting>
  <conditionalFormatting sqref="A2:A212">
    <cfRule type="expression" dxfId="5107" priority="1435">
      <formula>$AA2&gt;="a*"</formula>
    </cfRule>
  </conditionalFormatting>
  <conditionalFormatting sqref="B2:B9">
    <cfRule type="expression" dxfId="5106" priority="1434">
      <formula>LEFT($B2,5)="NeuNr"</formula>
    </cfRule>
  </conditionalFormatting>
  <conditionalFormatting sqref="D1:D1048576">
    <cfRule type="cellIs" dxfId="5105" priority="1427" operator="greaterThanOrEqual">
      <formula>"a"</formula>
    </cfRule>
  </conditionalFormatting>
  <conditionalFormatting sqref="D174 D169 D164 D154 D118 D116 D85 D70 D38">
    <cfRule type="cellIs" dxfId="5104" priority="1426" operator="between">
      <formula>43100</formula>
      <formula>43450</formula>
    </cfRule>
  </conditionalFormatting>
  <conditionalFormatting sqref="D2:D249">
    <cfRule type="containsText" dxfId="5103" priority="1425" operator="containsText" text="SZ">
      <formula>NOT(ISERROR(SEARCH("SZ",D2)))</formula>
    </cfRule>
  </conditionalFormatting>
  <conditionalFormatting sqref="A1:A1048576">
    <cfRule type="containsText" dxfId="5102" priority="1406" operator="containsText" text="NeuMtgld">
      <formula>NOT(ISERROR(SEARCH("NeuMtgld",A1)))</formula>
    </cfRule>
  </conditionalFormatting>
  <conditionalFormatting sqref="A2:A36">
    <cfRule type="expression" dxfId="5101" priority="1405">
      <formula>LEFT($B2,5)="NeuNr"</formula>
    </cfRule>
  </conditionalFormatting>
  <conditionalFormatting sqref="A2:A212">
    <cfRule type="expression" dxfId="5100" priority="1404">
      <formula>$AA2&gt;="a*"</formula>
    </cfRule>
  </conditionalFormatting>
  <conditionalFormatting sqref="B2:B9">
    <cfRule type="expression" dxfId="5099" priority="1403">
      <formula>LEFT($B2,5)="NeuNr"</formula>
    </cfRule>
  </conditionalFormatting>
  <conditionalFormatting sqref="D1:D1048576">
    <cfRule type="cellIs" dxfId="5098" priority="1396" operator="greaterThanOrEqual">
      <formula>"a"</formula>
    </cfRule>
  </conditionalFormatting>
  <conditionalFormatting sqref="D174 D169 D164 D154 D118 D116 D85 D70 D38">
    <cfRule type="cellIs" dxfId="5097" priority="1395" operator="between">
      <formula>43100</formula>
      <formula>43450</formula>
    </cfRule>
  </conditionalFormatting>
  <conditionalFormatting sqref="D2:D249">
    <cfRule type="containsText" dxfId="5096" priority="1394" operator="containsText" text="SZ">
      <formula>NOT(ISERROR(SEARCH("SZ",D2)))</formula>
    </cfRule>
  </conditionalFormatting>
  <conditionalFormatting sqref="A1:A1048576">
    <cfRule type="containsText" dxfId="5095" priority="1375" operator="containsText" text="NeuMtgld">
      <formula>NOT(ISERROR(SEARCH("NeuMtgld",A1)))</formula>
    </cfRule>
  </conditionalFormatting>
  <conditionalFormatting sqref="A2:A36">
    <cfRule type="expression" dxfId="5094" priority="1374">
      <formula>LEFT($B2,5)="NeuNr"</formula>
    </cfRule>
  </conditionalFormatting>
  <conditionalFormatting sqref="A2:A212">
    <cfRule type="expression" dxfId="5093" priority="1373">
      <formula>$AA2&gt;="a*"</formula>
    </cfRule>
  </conditionalFormatting>
  <conditionalFormatting sqref="B2:B9">
    <cfRule type="expression" dxfId="5092" priority="1372">
      <formula>LEFT($B2,5)="NeuNr"</formula>
    </cfRule>
  </conditionalFormatting>
  <conditionalFormatting sqref="D1:D1048576">
    <cfRule type="cellIs" dxfId="5091" priority="1365" operator="greaterThanOrEqual">
      <formula>"a"</formula>
    </cfRule>
  </conditionalFormatting>
  <conditionalFormatting sqref="D174 D169 D164 D154 D118 D116 D85 D70 D38">
    <cfRule type="cellIs" dxfId="5090" priority="1364" operator="between">
      <formula>43100</formula>
      <formula>43450</formula>
    </cfRule>
  </conditionalFormatting>
  <conditionalFormatting sqref="D2:D249">
    <cfRule type="containsText" dxfId="5089" priority="1363" operator="containsText" text="SZ">
      <formula>NOT(ISERROR(SEARCH("SZ",D2)))</formula>
    </cfRule>
  </conditionalFormatting>
  <conditionalFormatting sqref="A1:A1048576">
    <cfRule type="containsText" dxfId="5088" priority="1344" operator="containsText" text="NeuMtgld">
      <formula>NOT(ISERROR(SEARCH("NeuMtgld",A1)))</formula>
    </cfRule>
  </conditionalFormatting>
  <conditionalFormatting sqref="A2:A36">
    <cfRule type="expression" dxfId="5087" priority="1343">
      <formula>LEFT($B2,5)="NeuNr"</formula>
    </cfRule>
  </conditionalFormatting>
  <conditionalFormatting sqref="A2:A212">
    <cfRule type="expression" dxfId="5086" priority="1342">
      <formula>$AA2&gt;="a*"</formula>
    </cfRule>
  </conditionalFormatting>
  <conditionalFormatting sqref="B2:B9">
    <cfRule type="expression" dxfId="5085" priority="1341">
      <formula>LEFT($B2,5)="NeuNr"</formula>
    </cfRule>
  </conditionalFormatting>
  <conditionalFormatting sqref="D1:D1048576">
    <cfRule type="cellIs" dxfId="5084" priority="1334" operator="greaterThanOrEqual">
      <formula>"a"</formula>
    </cfRule>
  </conditionalFormatting>
  <conditionalFormatting sqref="D174 D169 D164 D154 D118 D116 D85 D70 D38">
    <cfRule type="cellIs" dxfId="5083" priority="1333" operator="between">
      <formula>43100</formula>
      <formula>43450</formula>
    </cfRule>
  </conditionalFormatting>
  <conditionalFormatting sqref="D2:D249">
    <cfRule type="containsText" dxfId="5082" priority="1332" operator="containsText" text="SZ">
      <formula>NOT(ISERROR(SEARCH("SZ",D2)))</formula>
    </cfRule>
  </conditionalFormatting>
  <conditionalFormatting sqref="A1:A1048576">
    <cfRule type="containsText" dxfId="5081" priority="1313" operator="containsText" text="NeuMtgld">
      <formula>NOT(ISERROR(SEARCH("NeuMtgld",A1)))</formula>
    </cfRule>
  </conditionalFormatting>
  <conditionalFormatting sqref="A2:A36">
    <cfRule type="expression" dxfId="5080" priority="1312">
      <formula>LEFT($B2,5)="NeuNr"</formula>
    </cfRule>
  </conditionalFormatting>
  <conditionalFormatting sqref="A2:A212">
    <cfRule type="expression" dxfId="5079" priority="1311">
      <formula>$AA2&gt;="a*"</formula>
    </cfRule>
  </conditionalFormatting>
  <conditionalFormatting sqref="B2:B9">
    <cfRule type="expression" dxfId="5078" priority="1310">
      <formula>LEFT($B2,5)="NeuNr"</formula>
    </cfRule>
  </conditionalFormatting>
  <conditionalFormatting sqref="D1:D1048576">
    <cfRule type="cellIs" dxfId="5077" priority="1303" operator="greaterThanOrEqual">
      <formula>"a"</formula>
    </cfRule>
  </conditionalFormatting>
  <conditionalFormatting sqref="D174 D169 D164 D154 D118 D116 D85 D70 D38">
    <cfRule type="cellIs" dxfId="5076" priority="1302" operator="between">
      <formula>43100</formula>
      <formula>43450</formula>
    </cfRule>
  </conditionalFormatting>
  <conditionalFormatting sqref="D2:D249">
    <cfRule type="containsText" dxfId="5075" priority="1301" operator="containsText" text="SZ">
      <formula>NOT(ISERROR(SEARCH("SZ",D2)))</formula>
    </cfRule>
  </conditionalFormatting>
  <conditionalFormatting sqref="A1:A1048576">
    <cfRule type="containsText" dxfId="5074" priority="1282" operator="containsText" text="NeuMtgld">
      <formula>NOT(ISERROR(SEARCH("NeuMtgld",A1)))</formula>
    </cfRule>
  </conditionalFormatting>
  <conditionalFormatting sqref="A2:A36">
    <cfRule type="expression" dxfId="5073" priority="1281">
      <formula>LEFT($B2,5)="NeuNr"</formula>
    </cfRule>
  </conditionalFormatting>
  <conditionalFormatting sqref="A2:A212">
    <cfRule type="expression" dxfId="5072" priority="1280">
      <formula>$AA2&gt;="a*"</formula>
    </cfRule>
  </conditionalFormatting>
  <conditionalFormatting sqref="B2:B9">
    <cfRule type="expression" dxfId="5071" priority="1279">
      <formula>LEFT($B2,5)="NeuNr"</formula>
    </cfRule>
  </conditionalFormatting>
  <conditionalFormatting sqref="D1:D1048576">
    <cfRule type="cellIs" dxfId="5070" priority="1272" operator="greaterThanOrEqual">
      <formula>"a"</formula>
    </cfRule>
  </conditionalFormatting>
  <conditionalFormatting sqref="D174 D169 D164 D154 D118 D116 D85 D70 D38">
    <cfRule type="cellIs" dxfId="5069" priority="1271" operator="between">
      <formula>43100</formula>
      <formula>43450</formula>
    </cfRule>
  </conditionalFormatting>
  <conditionalFormatting sqref="D2:D249">
    <cfRule type="containsText" dxfId="5068" priority="1270" operator="containsText" text="SZ">
      <formula>NOT(ISERROR(SEARCH("SZ",D2)))</formula>
    </cfRule>
  </conditionalFormatting>
  <conditionalFormatting sqref="A1:A1048576">
    <cfRule type="containsText" dxfId="5067" priority="1251" operator="containsText" text="NeuMtgld">
      <formula>NOT(ISERROR(SEARCH("NeuMtgld",A1)))</formula>
    </cfRule>
  </conditionalFormatting>
  <conditionalFormatting sqref="A2:A36">
    <cfRule type="expression" dxfId="5066" priority="1250">
      <formula>LEFT($B2,5)="NeuNr"</formula>
    </cfRule>
  </conditionalFormatting>
  <conditionalFormatting sqref="A2:A212">
    <cfRule type="expression" dxfId="5065" priority="1249">
      <formula>$AA2&gt;="a*"</formula>
    </cfRule>
  </conditionalFormatting>
  <conditionalFormatting sqref="B2:B9">
    <cfRule type="expression" dxfId="5064" priority="1248">
      <formula>LEFT($B2,5)="NeuNr"</formula>
    </cfRule>
  </conditionalFormatting>
  <conditionalFormatting sqref="D1:D1048576">
    <cfRule type="cellIs" dxfId="5063" priority="1241" operator="greaterThanOrEqual">
      <formula>"a"</formula>
    </cfRule>
  </conditionalFormatting>
  <conditionalFormatting sqref="D174 D169 D164 D154 D118 D116 D85 D70 D38">
    <cfRule type="cellIs" dxfId="5062" priority="1240" operator="between">
      <formula>43100</formula>
      <formula>43450</formula>
    </cfRule>
  </conditionalFormatting>
  <conditionalFormatting sqref="D2:D249">
    <cfRule type="containsText" dxfId="5061" priority="1239" operator="containsText" text="SZ">
      <formula>NOT(ISERROR(SEARCH("SZ",D2)))</formula>
    </cfRule>
  </conditionalFormatting>
  <conditionalFormatting sqref="A1:A1048576">
    <cfRule type="containsText" dxfId="5060" priority="1220" operator="containsText" text="NeuMtgld">
      <formula>NOT(ISERROR(SEARCH("NeuMtgld",A1)))</formula>
    </cfRule>
  </conditionalFormatting>
  <conditionalFormatting sqref="A2:A36">
    <cfRule type="expression" dxfId="5059" priority="1219">
      <formula>LEFT($B2,5)="NeuNr"</formula>
    </cfRule>
  </conditionalFormatting>
  <conditionalFormatting sqref="A2:A212">
    <cfRule type="expression" dxfId="5058" priority="1218">
      <formula>$AA2&gt;="a*"</formula>
    </cfRule>
  </conditionalFormatting>
  <conditionalFormatting sqref="B2:B9">
    <cfRule type="expression" dxfId="5057" priority="1217">
      <formula>LEFT($B2,5)="NeuNr"</formula>
    </cfRule>
  </conditionalFormatting>
  <conditionalFormatting sqref="D1:D1048576">
    <cfRule type="cellIs" dxfId="5056" priority="1210" operator="greaterThanOrEqual">
      <formula>"a"</formula>
    </cfRule>
  </conditionalFormatting>
  <conditionalFormatting sqref="D174 D169 D164 D154 D118 D116 D85 D70 D38">
    <cfRule type="cellIs" dxfId="5055" priority="1209" operator="between">
      <formula>43100</formula>
      <formula>43450</formula>
    </cfRule>
  </conditionalFormatting>
  <conditionalFormatting sqref="D2:D249">
    <cfRule type="containsText" dxfId="5054" priority="1208" operator="containsText" text="SZ">
      <formula>NOT(ISERROR(SEARCH("SZ",D2)))</formula>
    </cfRule>
  </conditionalFormatting>
  <conditionalFormatting sqref="A1:A1048576">
    <cfRule type="containsText" dxfId="5053" priority="1189" operator="containsText" text="NeuMtgld">
      <formula>NOT(ISERROR(SEARCH("NeuMtgld",A1)))</formula>
    </cfRule>
  </conditionalFormatting>
  <conditionalFormatting sqref="A2:A36">
    <cfRule type="expression" dxfId="5052" priority="1188">
      <formula>LEFT($B2,5)="NeuNr"</formula>
    </cfRule>
  </conditionalFormatting>
  <conditionalFormatting sqref="A2:A212">
    <cfRule type="expression" dxfId="5051" priority="1187">
      <formula>$AA2&gt;="a*"</formula>
    </cfRule>
  </conditionalFormatting>
  <conditionalFormatting sqref="B2:B9">
    <cfRule type="expression" dxfId="5050" priority="1186">
      <formula>LEFT($B2,5)="NeuNr"</formula>
    </cfRule>
  </conditionalFormatting>
  <conditionalFormatting sqref="D1:D1048576">
    <cfRule type="cellIs" dxfId="5049" priority="1179" operator="greaterThanOrEqual">
      <formula>"a"</formula>
    </cfRule>
  </conditionalFormatting>
  <conditionalFormatting sqref="D174 D169 D164 D154 D118 D116 D85 D70 D38">
    <cfRule type="cellIs" dxfId="5048" priority="1178" operator="between">
      <formula>43100</formula>
      <formula>43450</formula>
    </cfRule>
  </conditionalFormatting>
  <conditionalFormatting sqref="D2:D249">
    <cfRule type="containsText" dxfId="5047" priority="1177" operator="containsText" text="SZ">
      <formula>NOT(ISERROR(SEARCH("SZ",D2)))</formula>
    </cfRule>
  </conditionalFormatting>
  <conditionalFormatting sqref="A1:A1048576">
    <cfRule type="containsText" dxfId="5046" priority="1158" operator="containsText" text="NeuMtgld">
      <formula>NOT(ISERROR(SEARCH("NeuMtgld",A1)))</formula>
    </cfRule>
  </conditionalFormatting>
  <conditionalFormatting sqref="A2:A36">
    <cfRule type="expression" dxfId="5045" priority="1157">
      <formula>LEFT($B2,5)="NeuNr"</formula>
    </cfRule>
  </conditionalFormatting>
  <conditionalFormatting sqref="A2:A212">
    <cfRule type="expression" dxfId="5044" priority="1156">
      <formula>$AA2&gt;="a*"</formula>
    </cfRule>
  </conditionalFormatting>
  <conditionalFormatting sqref="B2:B9">
    <cfRule type="expression" dxfId="5043" priority="1155">
      <formula>LEFT($B2,5)="NeuNr"</formula>
    </cfRule>
  </conditionalFormatting>
  <conditionalFormatting sqref="D1:D1048576">
    <cfRule type="cellIs" dxfId="5042" priority="1148" operator="greaterThanOrEqual">
      <formula>"a"</formula>
    </cfRule>
  </conditionalFormatting>
  <conditionalFormatting sqref="D174 D169 D164 D154 D118 D116 D85 D70 D38">
    <cfRule type="cellIs" dxfId="5041" priority="1147" operator="between">
      <formula>43100</formula>
      <formula>43450</formula>
    </cfRule>
  </conditionalFormatting>
  <conditionalFormatting sqref="D2:D249">
    <cfRule type="containsText" dxfId="5040" priority="1146" operator="containsText" text="SZ">
      <formula>NOT(ISERROR(SEARCH("SZ",D2)))</formula>
    </cfRule>
  </conditionalFormatting>
  <conditionalFormatting sqref="A1:A1048576">
    <cfRule type="containsText" dxfId="5039" priority="1127" operator="containsText" text="NeuMtgld">
      <formula>NOT(ISERROR(SEARCH("NeuMtgld",A1)))</formula>
    </cfRule>
  </conditionalFormatting>
  <conditionalFormatting sqref="A2:A36">
    <cfRule type="expression" dxfId="5038" priority="1126">
      <formula>LEFT($B2,5)="NeuNr"</formula>
    </cfRule>
  </conditionalFormatting>
  <conditionalFormatting sqref="A2:A212">
    <cfRule type="expression" dxfId="5037" priority="1125">
      <formula>$AA2&gt;="a*"</formula>
    </cfRule>
  </conditionalFormatting>
  <conditionalFormatting sqref="B2:B9">
    <cfRule type="expression" dxfId="5036" priority="1124">
      <formula>LEFT($B2,5)="NeuNr"</formula>
    </cfRule>
  </conditionalFormatting>
  <conditionalFormatting sqref="D1:D1048576">
    <cfRule type="cellIs" dxfId="5035" priority="1117" operator="greaterThanOrEqual">
      <formula>"a"</formula>
    </cfRule>
  </conditionalFormatting>
  <conditionalFormatting sqref="D174 D169 D164 D154 D118 D116 D85 D70 D38">
    <cfRule type="cellIs" dxfId="5034" priority="1116" operator="between">
      <formula>43100</formula>
      <formula>43450</formula>
    </cfRule>
  </conditionalFormatting>
  <conditionalFormatting sqref="D2:D249">
    <cfRule type="containsText" dxfId="5033" priority="1115" operator="containsText" text="SZ">
      <formula>NOT(ISERROR(SEARCH("SZ",D2)))</formula>
    </cfRule>
  </conditionalFormatting>
  <conditionalFormatting sqref="A1:A1048576">
    <cfRule type="containsText" dxfId="5032" priority="1096" operator="containsText" text="NeuMtgld">
      <formula>NOT(ISERROR(SEARCH("NeuMtgld",A1)))</formula>
    </cfRule>
  </conditionalFormatting>
  <conditionalFormatting sqref="A2:A35">
    <cfRule type="expression" dxfId="5031" priority="1095">
      <formula>LEFT($B2,5)="NeuNr"</formula>
    </cfRule>
  </conditionalFormatting>
  <conditionalFormatting sqref="A2:A211">
    <cfRule type="expression" dxfId="5030" priority="1094">
      <formula>$AA2&gt;="a*"</formula>
    </cfRule>
  </conditionalFormatting>
  <conditionalFormatting sqref="B2:B9">
    <cfRule type="expression" dxfId="5029" priority="1093">
      <formula>LEFT($B2,5)="NeuNr"</formula>
    </cfRule>
  </conditionalFormatting>
  <conditionalFormatting sqref="D1:D1048576">
    <cfRule type="cellIs" dxfId="5028" priority="1086" operator="greaterThanOrEqual">
      <formula>"a"</formula>
    </cfRule>
  </conditionalFormatting>
  <conditionalFormatting sqref="D173 D168 D163 D153 D117 D115 D84 D69 D37">
    <cfRule type="cellIs" dxfId="5027" priority="1085" operator="between">
      <formula>43100</formula>
      <formula>43450</formula>
    </cfRule>
  </conditionalFormatting>
  <conditionalFormatting sqref="D2:D248">
    <cfRule type="containsText" dxfId="5026" priority="1084" operator="containsText" text="SZ">
      <formula>NOT(ISERROR(SEARCH("SZ",D2)))</formula>
    </cfRule>
  </conditionalFormatting>
  <conditionalFormatting sqref="A1:A1048576">
    <cfRule type="containsText" dxfId="5025" priority="1067" operator="containsText" text="NeuMtgld">
      <formula>NOT(ISERROR(SEARCH("NeuMtgld",A1)))</formula>
    </cfRule>
  </conditionalFormatting>
  <conditionalFormatting sqref="A2:A35">
    <cfRule type="expression" dxfId="5024" priority="1066">
      <formula>LEFT($B2,5)="NeuNr"</formula>
    </cfRule>
  </conditionalFormatting>
  <conditionalFormatting sqref="A2:A211">
    <cfRule type="expression" dxfId="5023" priority="1065">
      <formula>$AA2&gt;="a*"</formula>
    </cfRule>
  </conditionalFormatting>
  <conditionalFormatting sqref="B2:B9">
    <cfRule type="expression" dxfId="5022" priority="1064">
      <formula>LEFT($B2,5)="NeuNr"</formula>
    </cfRule>
  </conditionalFormatting>
  <conditionalFormatting sqref="D1:D1048576">
    <cfRule type="cellIs" dxfId="5021" priority="1057" operator="greaterThanOrEqual">
      <formula>"a"</formula>
    </cfRule>
  </conditionalFormatting>
  <conditionalFormatting sqref="D173 D168 D163 D153 D117 D115 D84 D69 D37">
    <cfRule type="cellIs" dxfId="5020" priority="1056" operator="between">
      <formula>43100</formula>
      <formula>43450</formula>
    </cfRule>
  </conditionalFormatting>
  <conditionalFormatting sqref="D2:D248">
    <cfRule type="containsText" dxfId="5019" priority="1055" operator="containsText" text="SZ">
      <formula>NOT(ISERROR(SEARCH("SZ",D2)))</formula>
    </cfRule>
  </conditionalFormatting>
  <conditionalFormatting sqref="A1:A1048576">
    <cfRule type="containsText" dxfId="5018" priority="1038" operator="containsText" text="NeuMtgld">
      <formula>NOT(ISERROR(SEARCH("NeuMtgld",A1)))</formula>
    </cfRule>
  </conditionalFormatting>
  <conditionalFormatting sqref="A2:A16">
    <cfRule type="expression" dxfId="5017" priority="1037">
      <formula>LEFT($B2,5)="NeuNr"</formula>
    </cfRule>
  </conditionalFormatting>
  <conditionalFormatting sqref="A2:A16">
    <cfRule type="expression" dxfId="5016" priority="1036">
      <formula>$AA2&gt;="a*"</formula>
    </cfRule>
  </conditionalFormatting>
  <conditionalFormatting sqref="A2:A16">
    <cfRule type="containsText" dxfId="5015" priority="1035" operator="containsText" text="NeuMtgld">
      <formula>NOT(ISERROR(SEARCH("NeuMtgld",A2)))</formula>
    </cfRule>
  </conditionalFormatting>
  <conditionalFormatting sqref="A2:A13">
    <cfRule type="expression" dxfId="5014" priority="1034">
      <formula>$AA2&gt;="a*"</formula>
    </cfRule>
  </conditionalFormatting>
  <conditionalFormatting sqref="B2:B9">
    <cfRule type="expression" dxfId="5013" priority="1033">
      <formula>LEFT($B2,5)="NeuNr"</formula>
    </cfRule>
  </conditionalFormatting>
  <conditionalFormatting sqref="D1:D1048576">
    <cfRule type="cellIs" dxfId="5012" priority="1028" operator="greaterThanOrEqual">
      <formula>"a"</formula>
    </cfRule>
  </conditionalFormatting>
  <conditionalFormatting sqref="D2:D16">
    <cfRule type="containsText" dxfId="5011" priority="1027" operator="containsText" text="SZ">
      <formula>NOT(ISERROR(SEARCH("SZ",D2)))</formula>
    </cfRule>
  </conditionalFormatting>
  <conditionalFormatting sqref="D2:D16">
    <cfRule type="cellIs" dxfId="5010" priority="1026" operator="greaterThanOrEqual">
      <formula>"a"</formula>
    </cfRule>
  </conditionalFormatting>
  <conditionalFormatting sqref="D2:D16">
    <cfRule type="containsText" dxfId="5009" priority="1025" operator="containsText" text="SZ">
      <formula>NOT(ISERROR(SEARCH("SZ",D2)))</formula>
    </cfRule>
  </conditionalFormatting>
  <conditionalFormatting sqref="A1:A1048576">
    <cfRule type="containsText" dxfId="5008" priority="1022" operator="containsText" text="NeuMtgld">
      <formula>NOT(ISERROR(SEARCH("NeuMtgld",A1)))</formula>
    </cfRule>
  </conditionalFormatting>
  <conditionalFormatting sqref="A2:A16">
    <cfRule type="expression" dxfId="5007" priority="1021">
      <formula>LEFT($B2,5)="NeuNr"</formula>
    </cfRule>
  </conditionalFormatting>
  <conditionalFormatting sqref="A2:A16">
    <cfRule type="expression" dxfId="5006" priority="1020">
      <formula>$AA2&gt;="a*"</formula>
    </cfRule>
  </conditionalFormatting>
  <conditionalFormatting sqref="A2:A16">
    <cfRule type="containsText" dxfId="5005" priority="1019" operator="containsText" text="NeuMtgld">
      <formula>NOT(ISERROR(SEARCH("NeuMtgld",A2)))</formula>
    </cfRule>
  </conditionalFormatting>
  <conditionalFormatting sqref="A2:A13">
    <cfRule type="expression" dxfId="5004" priority="1018">
      <formula>$AA2&gt;="a*"</formula>
    </cfRule>
  </conditionalFormatting>
  <conditionalFormatting sqref="B2:B9">
    <cfRule type="expression" dxfId="5003" priority="1017">
      <formula>LEFT($B2,5)="NeuNr"</formula>
    </cfRule>
  </conditionalFormatting>
  <conditionalFormatting sqref="D1:D1048576">
    <cfRule type="cellIs" dxfId="5002" priority="1012" operator="greaterThanOrEqual">
      <formula>"a"</formula>
    </cfRule>
  </conditionalFormatting>
  <conditionalFormatting sqref="D2:D16">
    <cfRule type="containsText" dxfId="5001" priority="1011" operator="containsText" text="SZ">
      <formula>NOT(ISERROR(SEARCH("SZ",D2)))</formula>
    </cfRule>
  </conditionalFormatting>
  <conditionalFormatting sqref="D2:D16">
    <cfRule type="cellIs" dxfId="5000" priority="1010" operator="greaterThanOrEqual">
      <formula>"a"</formula>
    </cfRule>
  </conditionalFormatting>
  <conditionalFormatting sqref="D2:D16">
    <cfRule type="containsText" dxfId="4999" priority="1009" operator="containsText" text="SZ">
      <formula>NOT(ISERROR(SEARCH("SZ",D2)))</formula>
    </cfRule>
  </conditionalFormatting>
  <conditionalFormatting sqref="A1:A1048576">
    <cfRule type="containsText" dxfId="4998" priority="1006" operator="containsText" text="NeuMtgld">
      <formula>NOT(ISERROR(SEARCH("NeuMtgld",A1)))</formula>
    </cfRule>
  </conditionalFormatting>
  <conditionalFormatting sqref="A2:A15">
    <cfRule type="expression" dxfId="4997" priority="1005">
      <formula>LEFT($B2,5)="NeuNr"</formula>
    </cfRule>
  </conditionalFormatting>
  <conditionalFormatting sqref="A2:A15">
    <cfRule type="expression" dxfId="4996" priority="1004">
      <formula>$AA2&gt;="a*"</formula>
    </cfRule>
  </conditionalFormatting>
  <conditionalFormatting sqref="B2:B9">
    <cfRule type="expression" dxfId="4995" priority="1003">
      <formula>LEFT($B2,5)="NeuNr"</formula>
    </cfRule>
  </conditionalFormatting>
  <conditionalFormatting sqref="D1:D1048576">
    <cfRule type="cellIs" dxfId="4994" priority="998" operator="greaterThanOrEqual">
      <formula>"a"</formula>
    </cfRule>
  </conditionalFormatting>
  <conditionalFormatting sqref="D2:D15">
    <cfRule type="containsText" dxfId="4993" priority="997" operator="containsText" text="SZ">
      <formula>NOT(ISERROR(SEARCH("SZ",D2)))</formula>
    </cfRule>
  </conditionalFormatting>
  <conditionalFormatting sqref="A1:A1048576">
    <cfRule type="containsText" dxfId="4992" priority="994" operator="containsText" text="NeuMtgld">
      <formula>NOT(ISERROR(SEARCH("NeuMtgld",A1)))</formula>
    </cfRule>
  </conditionalFormatting>
  <conditionalFormatting sqref="A2:A15">
    <cfRule type="expression" dxfId="4991" priority="993">
      <formula>LEFT($B2,5)="NeuNr"</formula>
    </cfRule>
  </conditionalFormatting>
  <conditionalFormatting sqref="A2:A15">
    <cfRule type="expression" dxfId="4990" priority="992">
      <formula>$AA2&gt;="a*"</formula>
    </cfRule>
  </conditionalFormatting>
  <conditionalFormatting sqref="B2:B9">
    <cfRule type="expression" dxfId="4989" priority="991">
      <formula>LEFT($B2,5)="NeuNr"</formula>
    </cfRule>
  </conditionalFormatting>
  <conditionalFormatting sqref="D1:D1048576">
    <cfRule type="cellIs" dxfId="4988" priority="986" operator="greaterThanOrEqual">
      <formula>"a"</formula>
    </cfRule>
  </conditionalFormatting>
  <conditionalFormatting sqref="D2:D15">
    <cfRule type="containsText" dxfId="4987" priority="985" operator="containsText" text="SZ">
      <formula>NOT(ISERROR(SEARCH("SZ",D2)))</formula>
    </cfRule>
  </conditionalFormatting>
  <conditionalFormatting sqref="A1:A1048576">
    <cfRule type="containsText" dxfId="4986" priority="982" operator="containsText" text="NeuMtgld">
      <formula>NOT(ISERROR(SEARCH("NeuMtgld",A1)))</formula>
    </cfRule>
  </conditionalFormatting>
  <conditionalFormatting sqref="A2:A15">
    <cfRule type="expression" dxfId="4985" priority="981">
      <formula>LEFT($B2,5)="NeuNr"</formula>
    </cfRule>
  </conditionalFormatting>
  <conditionalFormatting sqref="A2:A15">
    <cfRule type="expression" dxfId="4984" priority="980">
      <formula>$AA2&gt;="a*"</formula>
    </cfRule>
  </conditionalFormatting>
  <conditionalFormatting sqref="B2:B9">
    <cfRule type="expression" dxfId="4983" priority="979">
      <formula>LEFT($B2,5)="NeuNr"</formula>
    </cfRule>
  </conditionalFormatting>
  <conditionalFormatting sqref="D1:D1048576">
    <cfRule type="cellIs" dxfId="4982" priority="974" operator="greaterThanOrEqual">
      <formula>"a"</formula>
    </cfRule>
  </conditionalFormatting>
  <conditionalFormatting sqref="D2:D15">
    <cfRule type="containsText" dxfId="4981" priority="973" operator="containsText" text="SZ">
      <formula>NOT(ISERROR(SEARCH("SZ",D2)))</formula>
    </cfRule>
  </conditionalFormatting>
  <conditionalFormatting sqref="A1:A1048576">
    <cfRule type="containsText" dxfId="4980" priority="970" operator="containsText" text="NeuMtgld">
      <formula>NOT(ISERROR(SEARCH("NeuMtgld",A1)))</formula>
    </cfRule>
  </conditionalFormatting>
  <conditionalFormatting sqref="A2:A15">
    <cfRule type="expression" dxfId="4979" priority="969">
      <formula>LEFT($B2,5)="NeuNr"</formula>
    </cfRule>
  </conditionalFormatting>
  <conditionalFormatting sqref="A2:A15">
    <cfRule type="expression" dxfId="4978" priority="968">
      <formula>$AA2&gt;="a*"</formula>
    </cfRule>
  </conditionalFormatting>
  <conditionalFormatting sqref="B2:B9">
    <cfRule type="expression" dxfId="4977" priority="967">
      <formula>LEFT($B2,5)="NeuNr"</formula>
    </cfRule>
  </conditionalFormatting>
  <conditionalFormatting sqref="D1:D1048576">
    <cfRule type="cellIs" dxfId="4976" priority="962" operator="greaterThanOrEqual">
      <formula>"a"</formula>
    </cfRule>
  </conditionalFormatting>
  <conditionalFormatting sqref="D2:D15">
    <cfRule type="containsText" dxfId="4975" priority="961" operator="containsText" text="SZ">
      <formula>NOT(ISERROR(SEARCH("SZ",D2)))</formula>
    </cfRule>
  </conditionalFormatting>
  <conditionalFormatting sqref="A1:A1048576">
    <cfRule type="containsText" dxfId="4974" priority="958" operator="containsText" text="NeuMtgld">
      <formula>NOT(ISERROR(SEARCH("NeuMtgld",A1)))</formula>
    </cfRule>
  </conditionalFormatting>
  <conditionalFormatting sqref="A2:A15">
    <cfRule type="expression" dxfId="4973" priority="957">
      <formula>LEFT($B2,5)="NeuNr"</formula>
    </cfRule>
  </conditionalFormatting>
  <conditionalFormatting sqref="A2:A15">
    <cfRule type="expression" dxfId="4972" priority="956">
      <formula>$AA2&gt;="a*"</formula>
    </cfRule>
  </conditionalFormatting>
  <conditionalFormatting sqref="B2:B9">
    <cfRule type="expression" dxfId="4971" priority="955">
      <formula>LEFT($B2,5)="NeuNr"</formula>
    </cfRule>
  </conditionalFormatting>
  <conditionalFormatting sqref="D1:D1048576">
    <cfRule type="cellIs" dxfId="4970" priority="950" operator="greaterThanOrEqual">
      <formula>"a"</formula>
    </cfRule>
  </conditionalFormatting>
  <conditionalFormatting sqref="D2:D15">
    <cfRule type="containsText" dxfId="4969" priority="949" operator="containsText" text="SZ">
      <formula>NOT(ISERROR(SEARCH("SZ",D2)))</formula>
    </cfRule>
  </conditionalFormatting>
  <conditionalFormatting sqref="A1:A1048576">
    <cfRule type="containsText" dxfId="4968" priority="946" operator="containsText" text="NeuMtgld">
      <formula>NOT(ISERROR(SEARCH("NeuMtgld",A1)))</formula>
    </cfRule>
  </conditionalFormatting>
  <conditionalFormatting sqref="A2:A14">
    <cfRule type="expression" dxfId="4967" priority="945">
      <formula>LEFT($B2,5)="NeuNr"</formula>
    </cfRule>
  </conditionalFormatting>
  <conditionalFormatting sqref="A2:A14">
    <cfRule type="expression" dxfId="4966" priority="944">
      <formula>$AA2&gt;="a*"</formula>
    </cfRule>
  </conditionalFormatting>
  <conditionalFormatting sqref="B2:B9">
    <cfRule type="expression" dxfId="4965" priority="943">
      <formula>LEFT($B2,5)="NeuNr"</formula>
    </cfRule>
  </conditionalFormatting>
  <conditionalFormatting sqref="D1:D1048576">
    <cfRule type="cellIs" dxfId="4964" priority="938" operator="greaterThanOrEqual">
      <formula>"a"</formula>
    </cfRule>
  </conditionalFormatting>
  <conditionalFormatting sqref="D2:D14">
    <cfRule type="containsText" dxfId="4963" priority="937" operator="containsText" text="SZ">
      <formula>NOT(ISERROR(SEARCH("SZ",D2)))</formula>
    </cfRule>
  </conditionalFormatting>
  <conditionalFormatting sqref="A1:A1048576">
    <cfRule type="containsText" dxfId="4962" priority="934" operator="containsText" text="NeuMtgld">
      <formula>NOT(ISERROR(SEARCH("NeuMtgld",A1)))</formula>
    </cfRule>
  </conditionalFormatting>
  <conditionalFormatting sqref="A2:A13">
    <cfRule type="expression" dxfId="4961" priority="933">
      <formula>LEFT($B2,5)="NeuNr"</formula>
    </cfRule>
  </conditionalFormatting>
  <conditionalFormatting sqref="A2:A13">
    <cfRule type="expression" dxfId="4960" priority="932">
      <formula>$AA2&gt;="a*"</formula>
    </cfRule>
  </conditionalFormatting>
  <conditionalFormatting sqref="B2:B9">
    <cfRule type="expression" dxfId="4959" priority="931">
      <formula>LEFT($B2,5)="NeuNr"</formula>
    </cfRule>
  </conditionalFormatting>
  <conditionalFormatting sqref="D1:D1048576">
    <cfRule type="cellIs" dxfId="4958" priority="926" operator="greaterThanOrEqual">
      <formula>"a"</formula>
    </cfRule>
  </conditionalFormatting>
  <conditionalFormatting sqref="D2:D13">
    <cfRule type="containsText" dxfId="4957" priority="925" operator="containsText" text="SZ">
      <formula>NOT(ISERROR(SEARCH("SZ",D2)))</formula>
    </cfRule>
  </conditionalFormatting>
  <conditionalFormatting sqref="A1:A1048576">
    <cfRule type="containsText" dxfId="4956" priority="922" operator="containsText" text="NeuMtgld">
      <formula>NOT(ISERROR(SEARCH("NeuMtgld",A1)))</formula>
    </cfRule>
  </conditionalFormatting>
  <conditionalFormatting sqref="A2:A13">
    <cfRule type="expression" dxfId="4955" priority="921">
      <formula>LEFT($B2,5)="NeuNr"</formula>
    </cfRule>
  </conditionalFormatting>
  <conditionalFormatting sqref="A2:A13">
    <cfRule type="expression" dxfId="4954" priority="920">
      <formula>$AA2&gt;="a*"</formula>
    </cfRule>
  </conditionalFormatting>
  <conditionalFormatting sqref="B2:B9">
    <cfRule type="expression" dxfId="4953" priority="919">
      <formula>LEFT($B2,5)="NeuNr"</formula>
    </cfRule>
  </conditionalFormatting>
  <conditionalFormatting sqref="D1:D1048576">
    <cfRule type="cellIs" dxfId="4952" priority="914" operator="greaterThanOrEqual">
      <formula>"a"</formula>
    </cfRule>
  </conditionalFormatting>
  <conditionalFormatting sqref="D2:D13">
    <cfRule type="containsText" dxfId="4951" priority="913" operator="containsText" text="SZ">
      <formula>NOT(ISERROR(SEARCH("SZ",D2)))</formula>
    </cfRule>
  </conditionalFormatting>
  <conditionalFormatting sqref="A1:A1048576">
    <cfRule type="containsText" dxfId="4950" priority="910" operator="containsText" text="NeuMtgld">
      <formula>NOT(ISERROR(SEARCH("NeuMtgld",A1)))</formula>
    </cfRule>
  </conditionalFormatting>
  <conditionalFormatting sqref="A2:A13">
    <cfRule type="expression" dxfId="4949" priority="909">
      <formula>LEFT($B2,5)="NeuNr"</formula>
    </cfRule>
  </conditionalFormatting>
  <conditionalFormatting sqref="A2:A13">
    <cfRule type="expression" dxfId="4948" priority="908">
      <formula>$AA2&gt;="a*"</formula>
    </cfRule>
  </conditionalFormatting>
  <conditionalFormatting sqref="B2:B9">
    <cfRule type="expression" dxfId="4947" priority="907">
      <formula>LEFT($B2,5)="NeuNr"</formula>
    </cfRule>
  </conditionalFormatting>
  <conditionalFormatting sqref="D1:D1048576">
    <cfRule type="cellIs" dxfId="4946" priority="902" operator="greaterThanOrEqual">
      <formula>"a"</formula>
    </cfRule>
  </conditionalFormatting>
  <conditionalFormatting sqref="D2:D13">
    <cfRule type="containsText" dxfId="4945" priority="901" operator="containsText" text="SZ">
      <formula>NOT(ISERROR(SEARCH("SZ",D2)))</formula>
    </cfRule>
  </conditionalFormatting>
  <conditionalFormatting sqref="A1:A1048576">
    <cfRule type="containsText" dxfId="4944" priority="898" operator="containsText" text="NeuMtgld">
      <formula>NOT(ISERROR(SEARCH("NeuMtgld",A1)))</formula>
    </cfRule>
  </conditionalFormatting>
  <conditionalFormatting sqref="A2:A13">
    <cfRule type="expression" dxfId="4943" priority="897">
      <formula>LEFT($B2,5)="NeuNr"</formula>
    </cfRule>
  </conditionalFormatting>
  <conditionalFormatting sqref="A2:A13">
    <cfRule type="expression" dxfId="4942" priority="896">
      <formula>$AA2&gt;="a*"</formula>
    </cfRule>
  </conditionalFormatting>
  <conditionalFormatting sqref="B2:B9">
    <cfRule type="expression" dxfId="4941" priority="895">
      <formula>LEFT($B2,5)="NeuNr"</formula>
    </cfRule>
  </conditionalFormatting>
  <conditionalFormatting sqref="D1:D1048576">
    <cfRule type="cellIs" dxfId="4940" priority="890" operator="greaterThanOrEqual">
      <formula>"a"</formula>
    </cfRule>
  </conditionalFormatting>
  <conditionalFormatting sqref="D2:D13">
    <cfRule type="containsText" dxfId="4939" priority="889" operator="containsText" text="SZ">
      <formula>NOT(ISERROR(SEARCH("SZ",D2)))</formula>
    </cfRule>
  </conditionalFormatting>
  <conditionalFormatting sqref="A1:A1048576">
    <cfRule type="containsText" dxfId="4938" priority="886" operator="containsText" text="NeuMtgld">
      <formula>NOT(ISERROR(SEARCH("NeuMtgld",A1)))</formula>
    </cfRule>
  </conditionalFormatting>
  <conditionalFormatting sqref="A2:A13">
    <cfRule type="expression" dxfId="4937" priority="885">
      <formula>LEFT($B2,5)="NeuNr"</formula>
    </cfRule>
  </conditionalFormatting>
  <conditionalFormatting sqref="A2:A13">
    <cfRule type="expression" dxfId="4936" priority="884">
      <formula>$AA2&gt;="a*"</formula>
    </cfRule>
  </conditionalFormatting>
  <conditionalFormatting sqref="B2:B9">
    <cfRule type="expression" dxfId="4935" priority="883">
      <formula>LEFT($B2,5)="NeuNr"</formula>
    </cfRule>
  </conditionalFormatting>
  <conditionalFormatting sqref="D1:D1048576">
    <cfRule type="cellIs" dxfId="4934" priority="878" operator="greaterThanOrEqual">
      <formula>"a"</formula>
    </cfRule>
  </conditionalFormatting>
  <conditionalFormatting sqref="D2:D13">
    <cfRule type="containsText" dxfId="4933" priority="877" operator="containsText" text="SZ">
      <formula>NOT(ISERROR(SEARCH("SZ",D2)))</formula>
    </cfRule>
  </conditionalFormatting>
  <conditionalFormatting sqref="A1:A1048576">
    <cfRule type="containsText" dxfId="4932" priority="874" operator="containsText" text="NeuMtgld">
      <formula>NOT(ISERROR(SEARCH("NeuMtgld",A1)))</formula>
    </cfRule>
  </conditionalFormatting>
  <conditionalFormatting sqref="A2:A13">
    <cfRule type="expression" dxfId="4931" priority="873">
      <formula>LEFT($B2,5)="NeuNr"</formula>
    </cfRule>
  </conditionalFormatting>
  <conditionalFormatting sqref="A2:A13">
    <cfRule type="expression" dxfId="4930" priority="872">
      <formula>$AA2&gt;="a*"</formula>
    </cfRule>
  </conditionalFormatting>
  <conditionalFormatting sqref="B2:B9">
    <cfRule type="expression" dxfId="4929" priority="871">
      <formula>LEFT($B2,5)="NeuNr"</formula>
    </cfRule>
  </conditionalFormatting>
  <conditionalFormatting sqref="D1:D1048576">
    <cfRule type="cellIs" dxfId="4928" priority="866" operator="greaterThanOrEqual">
      <formula>"a"</formula>
    </cfRule>
  </conditionalFormatting>
  <conditionalFormatting sqref="D2:D13">
    <cfRule type="containsText" dxfId="4927" priority="865" operator="containsText" text="SZ">
      <formula>NOT(ISERROR(SEARCH("SZ",D2)))</formula>
    </cfRule>
  </conditionalFormatting>
  <conditionalFormatting sqref="A1:A1048576">
    <cfRule type="containsText" dxfId="4926" priority="862" operator="containsText" text="NeuMtgld">
      <formula>NOT(ISERROR(SEARCH("NeuMtgld",A1)))</formula>
    </cfRule>
  </conditionalFormatting>
  <conditionalFormatting sqref="A2:A13">
    <cfRule type="expression" dxfId="4925" priority="861">
      <formula>LEFT($B2,5)="NeuNr"</formula>
    </cfRule>
  </conditionalFormatting>
  <conditionalFormatting sqref="A2:A13">
    <cfRule type="expression" dxfId="4924" priority="860">
      <formula>$AA2&gt;="a*"</formula>
    </cfRule>
  </conditionalFormatting>
  <conditionalFormatting sqref="B2:B9">
    <cfRule type="expression" dxfId="4923" priority="859">
      <formula>LEFT($B2,5)="NeuNr"</formula>
    </cfRule>
  </conditionalFormatting>
  <conditionalFormatting sqref="D1:D1048576">
    <cfRule type="cellIs" dxfId="4922" priority="854" operator="greaterThanOrEqual">
      <formula>"a"</formula>
    </cfRule>
  </conditionalFormatting>
  <conditionalFormatting sqref="D2:D13">
    <cfRule type="containsText" dxfId="4921" priority="853" operator="containsText" text="SZ">
      <formula>NOT(ISERROR(SEARCH("SZ",D2)))</formula>
    </cfRule>
  </conditionalFormatting>
  <conditionalFormatting sqref="A1:A1048576">
    <cfRule type="containsText" dxfId="4920" priority="850" operator="containsText" text="NeuMtgld">
      <formula>NOT(ISERROR(SEARCH("NeuMtgld",A1)))</formula>
    </cfRule>
  </conditionalFormatting>
  <conditionalFormatting sqref="A2:A13">
    <cfRule type="expression" dxfId="4919" priority="849">
      <formula>LEFT($B2,5)="NeuNr"</formula>
    </cfRule>
  </conditionalFormatting>
  <conditionalFormatting sqref="A2:A13">
    <cfRule type="expression" dxfId="4918" priority="848">
      <formula>$AA2&gt;="a*"</formula>
    </cfRule>
  </conditionalFormatting>
  <conditionalFormatting sqref="B2:B9">
    <cfRule type="expression" dxfId="4917" priority="847">
      <formula>LEFT($B2,5)="NeuNr"</formula>
    </cfRule>
  </conditionalFormatting>
  <conditionalFormatting sqref="D1:D1048576">
    <cfRule type="cellIs" dxfId="4916" priority="842" operator="greaterThanOrEqual">
      <formula>"a"</formula>
    </cfRule>
  </conditionalFormatting>
  <conditionalFormatting sqref="D2:D13">
    <cfRule type="containsText" dxfId="4915" priority="841" operator="containsText" text="SZ">
      <formula>NOT(ISERROR(SEARCH("SZ",D2)))</formula>
    </cfRule>
  </conditionalFormatting>
  <conditionalFormatting sqref="A1:A1048576">
    <cfRule type="containsText" dxfId="4914" priority="838" operator="containsText" text="NeuMtgld">
      <formula>NOT(ISERROR(SEARCH("NeuMtgld",A1)))</formula>
    </cfRule>
  </conditionalFormatting>
  <conditionalFormatting sqref="A2:A13">
    <cfRule type="expression" dxfId="4913" priority="837">
      <formula>LEFT($B2,5)="NeuNr"</formula>
    </cfRule>
  </conditionalFormatting>
  <conditionalFormatting sqref="A2:A13">
    <cfRule type="expression" dxfId="4912" priority="836">
      <formula>$AA2&gt;="a*"</formula>
    </cfRule>
  </conditionalFormatting>
  <conditionalFormatting sqref="B2:B9">
    <cfRule type="expression" dxfId="4911" priority="835">
      <formula>LEFT($B2,5)="NeuNr"</formula>
    </cfRule>
  </conditionalFormatting>
  <conditionalFormatting sqref="D1:D1048576">
    <cfRule type="cellIs" dxfId="4910" priority="830" operator="greaterThanOrEqual">
      <formula>"a"</formula>
    </cfRule>
  </conditionalFormatting>
  <conditionalFormatting sqref="D2:D13">
    <cfRule type="containsText" dxfId="4909" priority="829" operator="containsText" text="SZ">
      <formula>NOT(ISERROR(SEARCH("SZ",D2)))</formula>
    </cfRule>
  </conditionalFormatting>
  <conditionalFormatting sqref="A1:A1048576">
    <cfRule type="containsText" dxfId="4908" priority="826" operator="containsText" text="NeuMtgld">
      <formula>NOT(ISERROR(SEARCH("NeuMtgld",A1)))</formula>
    </cfRule>
  </conditionalFormatting>
  <conditionalFormatting sqref="A2:A13">
    <cfRule type="expression" dxfId="4907" priority="825">
      <formula>LEFT($B2,5)="NeuNr"</formula>
    </cfRule>
  </conditionalFormatting>
  <conditionalFormatting sqref="A2:A13">
    <cfRule type="expression" dxfId="4906" priority="824">
      <formula>$AA2&gt;="a*"</formula>
    </cfRule>
  </conditionalFormatting>
  <conditionalFormatting sqref="B2:B9">
    <cfRule type="expression" dxfId="4905" priority="823">
      <formula>LEFT($B2,5)="NeuNr"</formula>
    </cfRule>
  </conditionalFormatting>
  <conditionalFormatting sqref="D1:D1048576">
    <cfRule type="cellIs" dxfId="4904" priority="818" operator="greaterThanOrEqual">
      <formula>"a"</formula>
    </cfRule>
  </conditionalFormatting>
  <conditionalFormatting sqref="D2:D13">
    <cfRule type="containsText" dxfId="4903" priority="817" operator="containsText" text="SZ">
      <formula>NOT(ISERROR(SEARCH("SZ",D2)))</formula>
    </cfRule>
  </conditionalFormatting>
  <conditionalFormatting sqref="A1:A1048576">
    <cfRule type="containsText" dxfId="4902" priority="814" operator="containsText" text="NeuMtgld">
      <formula>NOT(ISERROR(SEARCH("NeuMtgld",A1)))</formula>
    </cfRule>
  </conditionalFormatting>
  <conditionalFormatting sqref="A2:A13">
    <cfRule type="expression" dxfId="4901" priority="813">
      <formula>LEFT($B2,5)="NeuNr"</formula>
    </cfRule>
  </conditionalFormatting>
  <conditionalFormatting sqref="A2:A13">
    <cfRule type="expression" dxfId="4900" priority="812">
      <formula>$AA2&gt;="a*"</formula>
    </cfRule>
  </conditionalFormatting>
  <conditionalFormatting sqref="B2:B9">
    <cfRule type="expression" dxfId="4899" priority="811">
      <formula>LEFT($B2,5)="NeuNr"</formula>
    </cfRule>
  </conditionalFormatting>
  <conditionalFormatting sqref="D1:D1048576">
    <cfRule type="cellIs" dxfId="4898" priority="806" operator="greaterThanOrEqual">
      <formula>"a"</formula>
    </cfRule>
  </conditionalFormatting>
  <conditionalFormatting sqref="D2:D13">
    <cfRule type="containsText" dxfId="4897" priority="805" operator="containsText" text="SZ">
      <formula>NOT(ISERROR(SEARCH("SZ",D2)))</formula>
    </cfRule>
  </conditionalFormatting>
  <conditionalFormatting sqref="A1:A1048576">
    <cfRule type="containsText" dxfId="4896" priority="802" operator="containsText" text="NeuMtgld">
      <formula>NOT(ISERROR(SEARCH("NeuMtgld",A1)))</formula>
    </cfRule>
  </conditionalFormatting>
  <conditionalFormatting sqref="A2:A13">
    <cfRule type="expression" dxfId="4895" priority="801">
      <formula>LEFT($B2,5)="NeuNr"</formula>
    </cfRule>
  </conditionalFormatting>
  <conditionalFormatting sqref="A2:A13">
    <cfRule type="expression" dxfId="4894" priority="800">
      <formula>$AA2&gt;="a*"</formula>
    </cfRule>
  </conditionalFormatting>
  <conditionalFormatting sqref="B2:B9">
    <cfRule type="expression" dxfId="4893" priority="799">
      <formula>LEFT($B2,5)="NeuNr"</formula>
    </cfRule>
  </conditionalFormatting>
  <conditionalFormatting sqref="D1:D1048576">
    <cfRule type="cellIs" dxfId="4892" priority="794" operator="greaterThanOrEqual">
      <formula>"a"</formula>
    </cfRule>
  </conditionalFormatting>
  <conditionalFormatting sqref="D2:D13">
    <cfRule type="containsText" dxfId="4891" priority="793" operator="containsText" text="SZ">
      <formula>NOT(ISERROR(SEARCH("SZ",D2)))</formula>
    </cfRule>
  </conditionalFormatting>
  <conditionalFormatting sqref="A1:A1048576">
    <cfRule type="containsText" dxfId="4890" priority="790" operator="containsText" text="NeuMtgld">
      <formula>NOT(ISERROR(SEARCH("NeuMtgld",A1)))</formula>
    </cfRule>
  </conditionalFormatting>
  <conditionalFormatting sqref="A2:A13">
    <cfRule type="expression" dxfId="4889" priority="789">
      <formula>LEFT($B2,5)="NeuNr"</formula>
    </cfRule>
  </conditionalFormatting>
  <conditionalFormatting sqref="A2:A13">
    <cfRule type="expression" dxfId="4888" priority="788">
      <formula>$AA2&gt;="a*"</formula>
    </cfRule>
  </conditionalFormatting>
  <conditionalFormatting sqref="B2:B9">
    <cfRule type="expression" dxfId="4887" priority="787">
      <formula>LEFT($B2,5)="NeuNr"</formula>
    </cfRule>
  </conditionalFormatting>
  <conditionalFormatting sqref="D1:D1048576">
    <cfRule type="cellIs" dxfId="4886" priority="782" operator="greaterThanOrEqual">
      <formula>"a"</formula>
    </cfRule>
  </conditionalFormatting>
  <conditionalFormatting sqref="D2:D13">
    <cfRule type="containsText" dxfId="4885" priority="781" operator="containsText" text="SZ">
      <formula>NOT(ISERROR(SEARCH("SZ",D2)))</formula>
    </cfRule>
  </conditionalFormatting>
  <conditionalFormatting sqref="A1:A1048576">
    <cfRule type="containsText" dxfId="4884" priority="778" operator="containsText" text="NeuMtgld">
      <formula>NOT(ISERROR(SEARCH("NeuMtgld",A1)))</formula>
    </cfRule>
  </conditionalFormatting>
  <conditionalFormatting sqref="A2:A13">
    <cfRule type="expression" dxfId="4883" priority="777">
      <formula>LEFT($B2,5)="NeuNr"</formula>
    </cfRule>
  </conditionalFormatting>
  <conditionalFormatting sqref="A2:A13">
    <cfRule type="expression" dxfId="4882" priority="776">
      <formula>$AA2&gt;="a*"</formula>
    </cfRule>
  </conditionalFormatting>
  <conditionalFormatting sqref="B2:B9">
    <cfRule type="expression" dxfId="4881" priority="775">
      <formula>LEFT($B2,5)="NeuNr"</formula>
    </cfRule>
  </conditionalFormatting>
  <conditionalFormatting sqref="D1:D1048576">
    <cfRule type="cellIs" dxfId="4880" priority="770" operator="greaterThanOrEqual">
      <formula>"a"</formula>
    </cfRule>
  </conditionalFormatting>
  <conditionalFormatting sqref="D2:D13">
    <cfRule type="containsText" dxfId="4879" priority="769" operator="containsText" text="SZ">
      <formula>NOT(ISERROR(SEARCH("SZ",D2)))</formula>
    </cfRule>
  </conditionalFormatting>
  <conditionalFormatting sqref="A1:A1048576">
    <cfRule type="containsText" dxfId="4878" priority="766" operator="containsText" text="NeuMtgld">
      <formula>NOT(ISERROR(SEARCH("NeuMtgld",A1)))</formula>
    </cfRule>
  </conditionalFormatting>
  <conditionalFormatting sqref="A2:A13">
    <cfRule type="expression" dxfId="4877" priority="765">
      <formula>LEFT($B2,5)="NeuNr"</formula>
    </cfRule>
  </conditionalFormatting>
  <conditionalFormatting sqref="A2:A13">
    <cfRule type="expression" dxfId="4876" priority="764">
      <formula>$AA2&gt;="a*"</formula>
    </cfRule>
  </conditionalFormatting>
  <conditionalFormatting sqref="B2:B9">
    <cfRule type="expression" dxfId="4875" priority="763">
      <formula>LEFT($B2,5)="NeuNr"</formula>
    </cfRule>
  </conditionalFormatting>
  <conditionalFormatting sqref="D1:D1048576">
    <cfRule type="cellIs" dxfId="4874" priority="758" operator="greaterThanOrEqual">
      <formula>"a"</formula>
    </cfRule>
  </conditionalFormatting>
  <conditionalFormatting sqref="D2:D13">
    <cfRule type="containsText" dxfId="4873" priority="757" operator="containsText" text="SZ">
      <formula>NOT(ISERROR(SEARCH("SZ",D2)))</formula>
    </cfRule>
  </conditionalFormatting>
  <conditionalFormatting sqref="A1:A1048576">
    <cfRule type="containsText" dxfId="4872" priority="754" operator="containsText" text="NeuMtgld">
      <formula>NOT(ISERROR(SEARCH("NeuMtgld",A1)))</formula>
    </cfRule>
  </conditionalFormatting>
  <conditionalFormatting sqref="A2:A13">
    <cfRule type="expression" dxfId="4871" priority="753">
      <formula>LEFT($B2,5)="NeuNr"</formula>
    </cfRule>
  </conditionalFormatting>
  <conditionalFormatting sqref="A2:A13">
    <cfRule type="expression" dxfId="4870" priority="752">
      <formula>$AA2&gt;="a*"</formula>
    </cfRule>
  </conditionalFormatting>
  <conditionalFormatting sqref="B2:B9">
    <cfRule type="expression" dxfId="4869" priority="751">
      <formula>LEFT($B2,5)="NeuNr"</formula>
    </cfRule>
  </conditionalFormatting>
  <conditionalFormatting sqref="D1:D1048576">
    <cfRule type="cellIs" dxfId="4868" priority="746" operator="greaterThanOrEqual">
      <formula>"a"</formula>
    </cfRule>
  </conditionalFormatting>
  <conditionalFormatting sqref="D2:D13">
    <cfRule type="containsText" dxfId="4867" priority="745" operator="containsText" text="SZ">
      <formula>NOT(ISERROR(SEARCH("SZ",D2)))</formula>
    </cfRule>
  </conditionalFormatting>
  <conditionalFormatting sqref="A1:A1048576">
    <cfRule type="containsText" dxfId="4866" priority="742" operator="containsText" text="NeuMtgld">
      <formula>NOT(ISERROR(SEARCH("NeuMtgld",A1)))</formula>
    </cfRule>
  </conditionalFormatting>
  <conditionalFormatting sqref="A2:A13">
    <cfRule type="expression" dxfId="4865" priority="741">
      <formula>LEFT($B2,5)="NeuNr"</formula>
    </cfRule>
  </conditionalFormatting>
  <conditionalFormatting sqref="A2:A13">
    <cfRule type="expression" dxfId="4864" priority="740">
      <formula>$AA2&gt;="a*"</formula>
    </cfRule>
  </conditionalFormatting>
  <conditionalFormatting sqref="B2:B9">
    <cfRule type="expression" dxfId="4863" priority="739">
      <formula>LEFT($B2,5)="NeuNr"</formula>
    </cfRule>
  </conditionalFormatting>
  <conditionalFormatting sqref="D1:D1048576">
    <cfRule type="cellIs" dxfId="4862" priority="734" operator="greaterThanOrEqual">
      <formula>"a"</formula>
    </cfRule>
  </conditionalFormatting>
  <conditionalFormatting sqref="D2:D13">
    <cfRule type="containsText" dxfId="4861" priority="733" operator="containsText" text="SZ">
      <formula>NOT(ISERROR(SEARCH("SZ",D2)))</formula>
    </cfRule>
  </conditionalFormatting>
  <conditionalFormatting sqref="A1:A1048576">
    <cfRule type="containsText" dxfId="4860" priority="730" operator="containsText" text="NeuMtgld">
      <formula>NOT(ISERROR(SEARCH("NeuMtgld",A1)))</formula>
    </cfRule>
  </conditionalFormatting>
  <conditionalFormatting sqref="A2:A13">
    <cfRule type="expression" dxfId="4859" priority="729">
      <formula>LEFT($B2,5)="NeuNr"</formula>
    </cfRule>
  </conditionalFormatting>
  <conditionalFormatting sqref="A2:A13">
    <cfRule type="expression" dxfId="4858" priority="728">
      <formula>$AA2&gt;="a*"</formula>
    </cfRule>
  </conditionalFormatting>
  <conditionalFormatting sqref="B2:B9">
    <cfRule type="expression" dxfId="4857" priority="727">
      <formula>LEFT($B2,5)="NeuNr"</formula>
    </cfRule>
  </conditionalFormatting>
  <conditionalFormatting sqref="D1:D1048576">
    <cfRule type="cellIs" dxfId="4856" priority="722" operator="greaterThanOrEqual">
      <formula>"a"</formula>
    </cfRule>
  </conditionalFormatting>
  <conditionalFormatting sqref="D2:D13">
    <cfRule type="containsText" dxfId="4855" priority="721" operator="containsText" text="SZ">
      <formula>NOT(ISERROR(SEARCH("SZ",D2)))</formula>
    </cfRule>
  </conditionalFormatting>
  <conditionalFormatting sqref="A1:A1048576">
    <cfRule type="containsText" dxfId="4854" priority="718" operator="containsText" text="NeuMtgld">
      <formula>NOT(ISERROR(SEARCH("NeuMtgld",A1)))</formula>
    </cfRule>
  </conditionalFormatting>
  <conditionalFormatting sqref="A2:A13">
    <cfRule type="expression" dxfId="4853" priority="717">
      <formula>LEFT($B2,5)="NeuNr"</formula>
    </cfRule>
  </conditionalFormatting>
  <conditionalFormatting sqref="A2:A13">
    <cfRule type="expression" dxfId="4852" priority="716">
      <formula>$AA2&gt;="a*"</formula>
    </cfRule>
  </conditionalFormatting>
  <conditionalFormatting sqref="B2:B9">
    <cfRule type="expression" dxfId="4851" priority="715">
      <formula>LEFT($B2,5)="NeuNr"</formula>
    </cfRule>
  </conditionalFormatting>
  <conditionalFormatting sqref="D1:D1048576">
    <cfRule type="cellIs" dxfId="4850" priority="710" operator="greaterThanOrEqual">
      <formula>"a"</formula>
    </cfRule>
  </conditionalFormatting>
  <conditionalFormatting sqref="D2:D13">
    <cfRule type="containsText" dxfId="4849" priority="709" operator="containsText" text="SZ">
      <formula>NOT(ISERROR(SEARCH("SZ",D2)))</formula>
    </cfRule>
  </conditionalFormatting>
  <conditionalFormatting sqref="A1:A1048576">
    <cfRule type="containsText" dxfId="4848" priority="706" operator="containsText" text="NeuMtgld">
      <formula>NOT(ISERROR(SEARCH("NeuMtgld",A1)))</formula>
    </cfRule>
  </conditionalFormatting>
  <conditionalFormatting sqref="A2:A13">
    <cfRule type="expression" dxfId="4847" priority="705">
      <formula>LEFT($B2,5)="NeuNr"</formula>
    </cfRule>
  </conditionalFormatting>
  <conditionalFormatting sqref="A2:A13">
    <cfRule type="expression" dxfId="4846" priority="704">
      <formula>$AA2&gt;="a*"</formula>
    </cfRule>
  </conditionalFormatting>
  <conditionalFormatting sqref="B2:B9">
    <cfRule type="expression" dxfId="4845" priority="703">
      <formula>LEFT($B2,5)="NeuNr"</formula>
    </cfRule>
  </conditionalFormatting>
  <conditionalFormatting sqref="D1:D1048576">
    <cfRule type="cellIs" dxfId="4844" priority="698" operator="greaterThanOrEqual">
      <formula>"a"</formula>
    </cfRule>
  </conditionalFormatting>
  <conditionalFormatting sqref="D2:D13">
    <cfRule type="containsText" dxfId="4843" priority="697" operator="containsText" text="SZ">
      <formula>NOT(ISERROR(SEARCH("SZ",D2)))</formula>
    </cfRule>
  </conditionalFormatting>
  <conditionalFormatting sqref="A1:A1048576">
    <cfRule type="containsText" dxfId="4842" priority="694" operator="containsText" text="NeuMtgld">
      <formula>NOT(ISERROR(SEARCH("NeuMtgld",A1)))</formula>
    </cfRule>
  </conditionalFormatting>
  <conditionalFormatting sqref="A2:A13">
    <cfRule type="expression" dxfId="4841" priority="693">
      <formula>LEFT($B2,5)="NeuNr"</formula>
    </cfRule>
  </conditionalFormatting>
  <conditionalFormatting sqref="A2:A13">
    <cfRule type="expression" dxfId="4840" priority="692">
      <formula>$AA2&gt;="a*"</formula>
    </cfRule>
  </conditionalFormatting>
  <conditionalFormatting sqref="B2:B9">
    <cfRule type="expression" dxfId="4839" priority="691">
      <formula>LEFT($B2,5)="NeuNr"</formula>
    </cfRule>
  </conditionalFormatting>
  <conditionalFormatting sqref="D1:D1048576">
    <cfRule type="cellIs" dxfId="4838" priority="686" operator="greaterThanOrEqual">
      <formula>"a"</formula>
    </cfRule>
  </conditionalFormatting>
  <conditionalFormatting sqref="D2:D13">
    <cfRule type="containsText" dxfId="4837" priority="685" operator="containsText" text="SZ">
      <formula>NOT(ISERROR(SEARCH("SZ",D2)))</formula>
    </cfRule>
  </conditionalFormatting>
  <conditionalFormatting sqref="A1:A1048576">
    <cfRule type="containsText" dxfId="4836" priority="682" operator="containsText" text="NeuMtgld">
      <formula>NOT(ISERROR(SEARCH("NeuMtgld",A1)))</formula>
    </cfRule>
  </conditionalFormatting>
  <conditionalFormatting sqref="A2:A13">
    <cfRule type="expression" dxfId="4835" priority="681">
      <formula>LEFT($B2,5)="NeuNr"</formula>
    </cfRule>
  </conditionalFormatting>
  <conditionalFormatting sqref="A2:A13">
    <cfRule type="expression" dxfId="4834" priority="680">
      <formula>$AA2&gt;="a*"</formula>
    </cfRule>
  </conditionalFormatting>
  <conditionalFormatting sqref="B2:B9">
    <cfRule type="expression" dxfId="4833" priority="679">
      <formula>LEFT($B2,5)="NeuNr"</formula>
    </cfRule>
  </conditionalFormatting>
  <conditionalFormatting sqref="D1:D1048576">
    <cfRule type="cellIs" dxfId="4832" priority="674" operator="greaterThanOrEqual">
      <formula>"a"</formula>
    </cfRule>
  </conditionalFormatting>
  <conditionalFormatting sqref="D2:D13">
    <cfRule type="containsText" dxfId="4831" priority="673" operator="containsText" text="SZ">
      <formula>NOT(ISERROR(SEARCH("SZ",D2)))</formula>
    </cfRule>
  </conditionalFormatting>
  <conditionalFormatting sqref="A1:A1048576">
    <cfRule type="containsText" dxfId="4830" priority="670" operator="containsText" text="NeuMtgld">
      <formula>NOT(ISERROR(SEARCH("NeuMtgld",A1)))</formula>
    </cfRule>
  </conditionalFormatting>
  <conditionalFormatting sqref="A2:A13">
    <cfRule type="expression" dxfId="4829" priority="669">
      <formula>LEFT($B2,5)="NeuNr"</formula>
    </cfRule>
  </conditionalFormatting>
  <conditionalFormatting sqref="A2:A13">
    <cfRule type="expression" dxfId="4828" priority="668">
      <formula>$AA2&gt;="a*"</formula>
    </cfRule>
  </conditionalFormatting>
  <conditionalFormatting sqref="B2:B9">
    <cfRule type="expression" dxfId="4827" priority="667">
      <formula>LEFT($B2,5)="NeuNr"</formula>
    </cfRule>
  </conditionalFormatting>
  <conditionalFormatting sqref="D1:D1048576">
    <cfRule type="cellIs" dxfId="4826" priority="662" operator="greaterThanOrEqual">
      <formula>"a"</formula>
    </cfRule>
  </conditionalFormatting>
  <conditionalFormatting sqref="D2:D13">
    <cfRule type="containsText" dxfId="4825" priority="661" operator="containsText" text="SZ">
      <formula>NOT(ISERROR(SEARCH("SZ",D2)))</formula>
    </cfRule>
  </conditionalFormatting>
  <conditionalFormatting sqref="A1:A1048576">
    <cfRule type="containsText" dxfId="4824" priority="658" operator="containsText" text="NeuMtgld">
      <formula>NOT(ISERROR(SEARCH("NeuMtgld",A1)))</formula>
    </cfRule>
  </conditionalFormatting>
  <conditionalFormatting sqref="A2:A13">
    <cfRule type="expression" dxfId="4823" priority="657">
      <formula>LEFT($B2,5)="NeuNr"</formula>
    </cfRule>
  </conditionalFormatting>
  <conditionalFormatting sqref="A2:A13">
    <cfRule type="expression" dxfId="4822" priority="656">
      <formula>$AA2&gt;="a*"</formula>
    </cfRule>
  </conditionalFormatting>
  <conditionalFormatting sqref="B2:B9">
    <cfRule type="expression" dxfId="4821" priority="655">
      <formula>LEFT($B2,5)="NeuNr"</formula>
    </cfRule>
  </conditionalFormatting>
  <conditionalFormatting sqref="D1:D1048576">
    <cfRule type="cellIs" dxfId="4820" priority="650" operator="greaterThanOrEqual">
      <formula>"a"</formula>
    </cfRule>
  </conditionalFormatting>
  <conditionalFormatting sqref="D2:D13">
    <cfRule type="containsText" dxfId="4819" priority="649" operator="containsText" text="SZ">
      <formula>NOT(ISERROR(SEARCH("SZ",D2)))</formula>
    </cfRule>
  </conditionalFormatting>
  <conditionalFormatting sqref="A1:A1048576">
    <cfRule type="containsText" dxfId="4818" priority="646" operator="containsText" text="NeuMtgld">
      <formula>NOT(ISERROR(SEARCH("NeuMtgld",A1)))</formula>
    </cfRule>
  </conditionalFormatting>
  <conditionalFormatting sqref="A2:A13">
    <cfRule type="expression" dxfId="4817" priority="645">
      <formula>LEFT($B2,5)="NeuNr"</formula>
    </cfRule>
  </conditionalFormatting>
  <conditionalFormatting sqref="A2:A13">
    <cfRule type="expression" dxfId="4816" priority="644">
      <formula>$AA2&gt;="a*"</formula>
    </cfRule>
  </conditionalFormatting>
  <conditionalFormatting sqref="B2:B9">
    <cfRule type="expression" dxfId="4815" priority="643">
      <formula>LEFT($B2,5)="NeuNr"</formula>
    </cfRule>
  </conditionalFormatting>
  <conditionalFormatting sqref="D1:D1048576">
    <cfRule type="cellIs" dxfId="4814" priority="638" operator="greaterThanOrEqual">
      <formula>"a"</formula>
    </cfRule>
  </conditionalFormatting>
  <conditionalFormatting sqref="D2:D13">
    <cfRule type="containsText" dxfId="4813" priority="637" operator="containsText" text="SZ">
      <formula>NOT(ISERROR(SEARCH("SZ",D2)))</formula>
    </cfRule>
  </conditionalFormatting>
  <conditionalFormatting sqref="A1:A1048576">
    <cfRule type="containsText" dxfId="4812" priority="634" operator="containsText" text="NeuMtgld">
      <formula>NOT(ISERROR(SEARCH("NeuMtgld",A1)))</formula>
    </cfRule>
  </conditionalFormatting>
  <conditionalFormatting sqref="A2:A13">
    <cfRule type="expression" dxfId="4811" priority="633">
      <formula>LEFT($B2,5)="NeuNr"</formula>
    </cfRule>
  </conditionalFormatting>
  <conditionalFormatting sqref="A2:A13">
    <cfRule type="expression" dxfId="4810" priority="632">
      <formula>$AA2&gt;="a*"</formula>
    </cfRule>
  </conditionalFormatting>
  <conditionalFormatting sqref="B2:B9">
    <cfRule type="expression" dxfId="4809" priority="631">
      <formula>LEFT($B2,5)="NeuNr"</formula>
    </cfRule>
  </conditionalFormatting>
  <conditionalFormatting sqref="D1:D1048576">
    <cfRule type="cellIs" dxfId="4808" priority="626" operator="greaterThanOrEqual">
      <formula>"a"</formula>
    </cfRule>
  </conditionalFormatting>
  <conditionalFormatting sqref="D2:D13">
    <cfRule type="containsText" dxfId="4807" priority="625" operator="containsText" text="SZ">
      <formula>NOT(ISERROR(SEARCH("SZ",D2)))</formula>
    </cfRule>
  </conditionalFormatting>
  <conditionalFormatting sqref="A1:A1048576">
    <cfRule type="containsText" dxfId="4806" priority="622" operator="containsText" text="NeuMtgld">
      <formula>NOT(ISERROR(SEARCH("NeuMtgld",A1)))</formula>
    </cfRule>
  </conditionalFormatting>
  <conditionalFormatting sqref="A2:A13">
    <cfRule type="expression" dxfId="4805" priority="621">
      <formula>LEFT($B2,5)="NeuNr"</formula>
    </cfRule>
  </conditionalFormatting>
  <conditionalFormatting sqref="A2:A13">
    <cfRule type="expression" dxfId="4804" priority="620">
      <formula>$AA2&gt;="a*"</formula>
    </cfRule>
  </conditionalFormatting>
  <conditionalFormatting sqref="B2:B9">
    <cfRule type="expression" dxfId="4803" priority="619">
      <formula>LEFT($B2,5)="NeuNr"</formula>
    </cfRule>
  </conditionalFormatting>
  <conditionalFormatting sqref="D1:D1048576">
    <cfRule type="cellIs" dxfId="4802" priority="614" operator="greaterThanOrEqual">
      <formula>"a"</formula>
    </cfRule>
  </conditionalFormatting>
  <conditionalFormatting sqref="D2:D13">
    <cfRule type="containsText" dxfId="4801" priority="613" operator="containsText" text="SZ">
      <formula>NOT(ISERROR(SEARCH("SZ",D2)))</formula>
    </cfRule>
  </conditionalFormatting>
  <conditionalFormatting sqref="A1:A1048576">
    <cfRule type="containsText" dxfId="4800" priority="610" operator="containsText" text="NeuMtgld">
      <formula>NOT(ISERROR(SEARCH("NeuMtgld",A1)))</formula>
    </cfRule>
  </conditionalFormatting>
  <conditionalFormatting sqref="A2:A13">
    <cfRule type="expression" dxfId="4799" priority="609">
      <formula>LEFT($B2,5)="NeuNr"</formula>
    </cfRule>
  </conditionalFormatting>
  <conditionalFormatting sqref="A2:A13">
    <cfRule type="expression" dxfId="4798" priority="608">
      <formula>$AA2&gt;="a*"</formula>
    </cfRule>
  </conditionalFormatting>
  <conditionalFormatting sqref="B2:B9">
    <cfRule type="expression" dxfId="4797" priority="607">
      <formula>LEFT($B2,5)="NeuNr"</formula>
    </cfRule>
  </conditionalFormatting>
  <conditionalFormatting sqref="D1:D1048576">
    <cfRule type="cellIs" dxfId="4796" priority="602" operator="greaterThanOrEqual">
      <formula>"a"</formula>
    </cfRule>
  </conditionalFormatting>
  <conditionalFormatting sqref="D2:D13">
    <cfRule type="containsText" dxfId="4795" priority="601" operator="containsText" text="SZ">
      <formula>NOT(ISERROR(SEARCH("SZ",D2)))</formula>
    </cfRule>
  </conditionalFormatting>
  <conditionalFormatting sqref="A1:A1048576">
    <cfRule type="containsText" dxfId="4794" priority="598" operator="containsText" text="NeuMtgld">
      <formula>NOT(ISERROR(SEARCH("NeuMtgld",A1)))</formula>
    </cfRule>
  </conditionalFormatting>
  <conditionalFormatting sqref="A2:A13">
    <cfRule type="expression" dxfId="4793" priority="597">
      <formula>LEFT($B2,5)="NeuNr"</formula>
    </cfRule>
  </conditionalFormatting>
  <conditionalFormatting sqref="A2:A13">
    <cfRule type="expression" dxfId="4792" priority="596">
      <formula>$AA2&gt;="a*"</formula>
    </cfRule>
  </conditionalFormatting>
  <conditionalFormatting sqref="B2:B9">
    <cfRule type="expression" dxfId="4791" priority="595">
      <formula>LEFT($B2,5)="NeuNr"</formula>
    </cfRule>
  </conditionalFormatting>
  <conditionalFormatting sqref="D1:D1048576">
    <cfRule type="cellIs" dxfId="4790" priority="590" operator="greaterThanOrEqual">
      <formula>"a"</formula>
    </cfRule>
  </conditionalFormatting>
  <conditionalFormatting sqref="D2:D13">
    <cfRule type="containsText" dxfId="4789" priority="589" operator="containsText" text="SZ">
      <formula>NOT(ISERROR(SEARCH("SZ",D2)))</formula>
    </cfRule>
  </conditionalFormatting>
  <conditionalFormatting sqref="A1:A1048576">
    <cfRule type="containsText" dxfId="4788" priority="586" operator="containsText" text="NeuMtgld">
      <formula>NOT(ISERROR(SEARCH("NeuMtgld",A1)))</formula>
    </cfRule>
  </conditionalFormatting>
  <conditionalFormatting sqref="A2:A13">
    <cfRule type="expression" dxfId="4787" priority="585">
      <formula>LEFT($B2,5)="NeuNr"</formula>
    </cfRule>
  </conditionalFormatting>
  <conditionalFormatting sqref="A2:A13">
    <cfRule type="expression" dxfId="4786" priority="584">
      <formula>$AA2&gt;="a*"</formula>
    </cfRule>
  </conditionalFormatting>
  <conditionalFormatting sqref="B2:B9">
    <cfRule type="expression" dxfId="4785" priority="583">
      <formula>LEFT($B2,5)="NeuNr"</formula>
    </cfRule>
  </conditionalFormatting>
  <conditionalFormatting sqref="D1:D1048576">
    <cfRule type="cellIs" dxfId="4784" priority="578" operator="greaterThanOrEqual">
      <formula>"a"</formula>
    </cfRule>
  </conditionalFormatting>
  <conditionalFormatting sqref="D2:D13">
    <cfRule type="containsText" dxfId="4783" priority="577" operator="containsText" text="SZ">
      <formula>NOT(ISERROR(SEARCH("SZ",D2)))</formula>
    </cfRule>
  </conditionalFormatting>
  <conditionalFormatting sqref="A1:A1048576">
    <cfRule type="containsText" dxfId="4782" priority="574" operator="containsText" text="NeuMtgld">
      <formula>NOT(ISERROR(SEARCH("NeuMtgld",A1)))</formula>
    </cfRule>
  </conditionalFormatting>
  <conditionalFormatting sqref="A2:A13">
    <cfRule type="expression" dxfId="4781" priority="573">
      <formula>LEFT($B2,5)="NeuNr"</formula>
    </cfRule>
  </conditionalFormatting>
  <conditionalFormatting sqref="A2:A13">
    <cfRule type="expression" dxfId="4780" priority="572">
      <formula>$AA2&gt;="a*"</formula>
    </cfRule>
  </conditionalFormatting>
  <conditionalFormatting sqref="B2:B9">
    <cfRule type="expression" dxfId="4779" priority="571">
      <formula>LEFT($B2,5)="NeuNr"</formula>
    </cfRule>
  </conditionalFormatting>
  <conditionalFormatting sqref="D1:D1048576">
    <cfRule type="cellIs" dxfId="4778" priority="566" operator="greaterThanOrEqual">
      <formula>"a"</formula>
    </cfRule>
  </conditionalFormatting>
  <conditionalFormatting sqref="D2:D13">
    <cfRule type="containsText" dxfId="4777" priority="565" operator="containsText" text="SZ">
      <formula>NOT(ISERROR(SEARCH("SZ",D2)))</formula>
    </cfRule>
  </conditionalFormatting>
  <conditionalFormatting sqref="A1:A1048576">
    <cfRule type="containsText" dxfId="4776" priority="562" operator="containsText" text="NeuMtgld">
      <formula>NOT(ISERROR(SEARCH("NeuMtgld",A1)))</formula>
    </cfRule>
  </conditionalFormatting>
  <conditionalFormatting sqref="A2:A13">
    <cfRule type="expression" dxfId="4775" priority="561">
      <formula>LEFT($B2,5)="NeuNr"</formula>
    </cfRule>
  </conditionalFormatting>
  <conditionalFormatting sqref="A2:A13">
    <cfRule type="expression" dxfId="4774" priority="560">
      <formula>$AA2&gt;="a*"</formula>
    </cfRule>
  </conditionalFormatting>
  <conditionalFormatting sqref="B2:B9">
    <cfRule type="expression" dxfId="4773" priority="559">
      <formula>LEFT($B2,5)="NeuNr"</formula>
    </cfRule>
  </conditionalFormatting>
  <conditionalFormatting sqref="D1:D1048576">
    <cfRule type="cellIs" dxfId="4772" priority="554" operator="greaterThanOrEqual">
      <formula>"a"</formula>
    </cfRule>
  </conditionalFormatting>
  <conditionalFormatting sqref="D2:D13">
    <cfRule type="containsText" dxfId="4771" priority="553" operator="containsText" text="SZ">
      <formula>NOT(ISERROR(SEARCH("SZ",D2)))</formula>
    </cfRule>
  </conditionalFormatting>
  <conditionalFormatting sqref="A1:A1048576">
    <cfRule type="containsText" dxfId="4770" priority="550" operator="containsText" text="NeuMtgld">
      <formula>NOT(ISERROR(SEARCH("NeuMtgld",A1)))</formula>
    </cfRule>
  </conditionalFormatting>
  <conditionalFormatting sqref="A2:A13">
    <cfRule type="expression" dxfId="4769" priority="549">
      <formula>LEFT($B2,5)="NeuNr"</formula>
    </cfRule>
  </conditionalFormatting>
  <conditionalFormatting sqref="A2:A13">
    <cfRule type="expression" dxfId="4768" priority="548">
      <formula>$AA2&gt;="a*"</formula>
    </cfRule>
  </conditionalFormatting>
  <conditionalFormatting sqref="B2:B9">
    <cfRule type="expression" dxfId="4767" priority="547">
      <formula>LEFT($B2,5)="NeuNr"</formula>
    </cfRule>
  </conditionalFormatting>
  <conditionalFormatting sqref="D1:D1048576">
    <cfRule type="cellIs" dxfId="4766" priority="542" operator="greaterThanOrEqual">
      <formula>"a"</formula>
    </cfRule>
  </conditionalFormatting>
  <conditionalFormatting sqref="D2:D13">
    <cfRule type="containsText" dxfId="4765" priority="541" operator="containsText" text="SZ">
      <formula>NOT(ISERROR(SEARCH("SZ",D2)))</formula>
    </cfRule>
  </conditionalFormatting>
  <conditionalFormatting sqref="A1:A1048576">
    <cfRule type="containsText" dxfId="4764" priority="538" operator="containsText" text="NeuMtgld">
      <formula>NOT(ISERROR(SEARCH("NeuMtgld",A1)))</formula>
    </cfRule>
  </conditionalFormatting>
  <conditionalFormatting sqref="A2:A13">
    <cfRule type="expression" dxfId="4763" priority="537">
      <formula>LEFT($B2,5)="NeuNr"</formula>
    </cfRule>
  </conditionalFormatting>
  <conditionalFormatting sqref="A2:A13">
    <cfRule type="expression" dxfId="4762" priority="536">
      <formula>$AA2&gt;="a*"</formula>
    </cfRule>
  </conditionalFormatting>
  <conditionalFormatting sqref="B2:B9">
    <cfRule type="expression" dxfId="4761" priority="535">
      <formula>LEFT($B2,5)="NeuNr"</formula>
    </cfRule>
  </conditionalFormatting>
  <conditionalFormatting sqref="D1:D1048576">
    <cfRule type="cellIs" dxfId="4760" priority="530" operator="greaterThanOrEqual">
      <formula>"a"</formula>
    </cfRule>
  </conditionalFormatting>
  <conditionalFormatting sqref="D2:D13">
    <cfRule type="containsText" dxfId="4759" priority="529" operator="containsText" text="SZ">
      <formula>NOT(ISERROR(SEARCH("SZ",D2)))</formula>
    </cfRule>
  </conditionalFormatting>
  <conditionalFormatting sqref="A1:A1048576">
    <cfRule type="containsText" dxfId="4758" priority="526" operator="containsText" text="NeuMtgld">
      <formula>NOT(ISERROR(SEARCH("NeuMtgld",A1)))</formula>
    </cfRule>
  </conditionalFormatting>
  <conditionalFormatting sqref="A2:A13">
    <cfRule type="expression" dxfId="4757" priority="525">
      <formula>LEFT($B2,5)="NeuNr"</formula>
    </cfRule>
  </conditionalFormatting>
  <conditionalFormatting sqref="A2:A13">
    <cfRule type="expression" dxfId="4756" priority="524">
      <formula>$AA2&gt;="a*"</formula>
    </cfRule>
  </conditionalFormatting>
  <conditionalFormatting sqref="B2:B9">
    <cfRule type="expression" dxfId="4755" priority="523">
      <formula>LEFT($B2,5)="NeuNr"</formula>
    </cfRule>
  </conditionalFormatting>
  <conditionalFormatting sqref="D1:D1048576">
    <cfRule type="cellIs" dxfId="4754" priority="518" operator="greaterThanOrEqual">
      <formula>"a"</formula>
    </cfRule>
  </conditionalFormatting>
  <conditionalFormatting sqref="D2:D13">
    <cfRule type="containsText" dxfId="4753" priority="517" operator="containsText" text="SZ">
      <formula>NOT(ISERROR(SEARCH("SZ",D2)))</formula>
    </cfRule>
  </conditionalFormatting>
  <conditionalFormatting sqref="A1:A1048576">
    <cfRule type="containsText" dxfId="4752" priority="514" operator="containsText" text="NeuMtgld">
      <formula>NOT(ISERROR(SEARCH("NeuMtgld",A1)))</formula>
    </cfRule>
  </conditionalFormatting>
  <conditionalFormatting sqref="A2:A13">
    <cfRule type="expression" dxfId="4751" priority="513">
      <formula>LEFT($B2,5)="NeuNr"</formula>
    </cfRule>
  </conditionalFormatting>
  <conditionalFormatting sqref="A2:A13">
    <cfRule type="expression" dxfId="4750" priority="512">
      <formula>$AA2&gt;="a*"</formula>
    </cfRule>
  </conditionalFormatting>
  <conditionalFormatting sqref="B2:B9">
    <cfRule type="expression" dxfId="4749" priority="511">
      <formula>LEFT($B2,5)="NeuNr"</formula>
    </cfRule>
  </conditionalFormatting>
  <conditionalFormatting sqref="D1:D1048576">
    <cfRule type="cellIs" dxfId="4748" priority="506" operator="greaterThanOrEqual">
      <formula>"a"</formula>
    </cfRule>
  </conditionalFormatting>
  <conditionalFormatting sqref="D2:D13">
    <cfRule type="containsText" dxfId="4747" priority="505" operator="containsText" text="SZ">
      <formula>NOT(ISERROR(SEARCH("SZ",D2)))</formula>
    </cfRule>
  </conditionalFormatting>
  <conditionalFormatting sqref="A1:A1048576">
    <cfRule type="containsText" dxfId="4746" priority="502" operator="containsText" text="NeuMtgld">
      <formula>NOT(ISERROR(SEARCH("NeuMtgld",A1)))</formula>
    </cfRule>
  </conditionalFormatting>
  <conditionalFormatting sqref="A2:A13">
    <cfRule type="expression" dxfId="4745" priority="501">
      <formula>LEFT($B2,5)="NeuNr"</formula>
    </cfRule>
  </conditionalFormatting>
  <conditionalFormatting sqref="A2:A13">
    <cfRule type="expression" dxfId="4744" priority="500">
      <formula>$AA2&gt;="a*"</formula>
    </cfRule>
  </conditionalFormatting>
  <conditionalFormatting sqref="B2:B9">
    <cfRule type="expression" dxfId="4743" priority="499">
      <formula>LEFT($B2,5)="NeuNr"</formula>
    </cfRule>
  </conditionalFormatting>
  <conditionalFormatting sqref="D1:D1048576">
    <cfRule type="cellIs" dxfId="4742" priority="494" operator="greaterThanOrEqual">
      <formula>"a"</formula>
    </cfRule>
  </conditionalFormatting>
  <conditionalFormatting sqref="D2:D13">
    <cfRule type="containsText" dxfId="4741" priority="493" operator="containsText" text="SZ">
      <formula>NOT(ISERROR(SEARCH("SZ",D2)))</formula>
    </cfRule>
  </conditionalFormatting>
  <conditionalFormatting sqref="A1:A1048576">
    <cfRule type="containsText" dxfId="4740" priority="490" operator="containsText" text="NeuMtgld">
      <formula>NOT(ISERROR(SEARCH("NeuMtgld",A1)))</formula>
    </cfRule>
  </conditionalFormatting>
  <conditionalFormatting sqref="A2:A13">
    <cfRule type="expression" dxfId="4739" priority="489">
      <formula>LEFT($B2,5)="NeuNr"</formula>
    </cfRule>
  </conditionalFormatting>
  <conditionalFormatting sqref="A2:A13">
    <cfRule type="expression" dxfId="4738" priority="488">
      <formula>$AA2&gt;="a*"</formula>
    </cfRule>
  </conditionalFormatting>
  <conditionalFormatting sqref="B2:B9">
    <cfRule type="expression" dxfId="4737" priority="487">
      <formula>LEFT($B2,5)="NeuNr"</formula>
    </cfRule>
  </conditionalFormatting>
  <conditionalFormatting sqref="D1:D1048576">
    <cfRule type="cellIs" dxfId="4736" priority="482" operator="greaterThanOrEqual">
      <formula>"a"</formula>
    </cfRule>
  </conditionalFormatting>
  <conditionalFormatting sqref="D2:D13">
    <cfRule type="containsText" dxfId="4735" priority="481" operator="containsText" text="SZ">
      <formula>NOT(ISERROR(SEARCH("SZ",D2)))</formula>
    </cfRule>
  </conditionalFormatting>
  <conditionalFormatting sqref="A1:A1048576">
    <cfRule type="containsText" dxfId="4734" priority="478" operator="containsText" text="NeuMtgld">
      <formula>NOT(ISERROR(SEARCH("NeuMtgld",A1)))</formula>
    </cfRule>
  </conditionalFormatting>
  <conditionalFormatting sqref="A2:A13">
    <cfRule type="expression" dxfId="4733" priority="477">
      <formula>LEFT($B2,5)="NeuNr"</formula>
    </cfRule>
  </conditionalFormatting>
  <conditionalFormatting sqref="A2:A13">
    <cfRule type="expression" dxfId="4732" priority="476">
      <formula>$AA2&gt;="a*"</formula>
    </cfRule>
  </conditionalFormatting>
  <conditionalFormatting sqref="B2:B9">
    <cfRule type="expression" dxfId="4731" priority="475">
      <formula>LEFT($B2,5)="NeuNr"</formula>
    </cfRule>
  </conditionalFormatting>
  <conditionalFormatting sqref="D1:D1048576">
    <cfRule type="cellIs" dxfId="4730" priority="470" operator="greaterThanOrEqual">
      <formula>"a"</formula>
    </cfRule>
  </conditionalFormatting>
  <conditionalFormatting sqref="D2:D13">
    <cfRule type="containsText" dxfId="4729" priority="469" operator="containsText" text="SZ">
      <formula>NOT(ISERROR(SEARCH("SZ",D2)))</formula>
    </cfRule>
  </conditionalFormatting>
  <conditionalFormatting sqref="A1:A1048576">
    <cfRule type="containsText" dxfId="4728" priority="466" operator="containsText" text="NeuMtgld">
      <formula>NOT(ISERROR(SEARCH("NeuMtgld",A1)))</formula>
    </cfRule>
  </conditionalFormatting>
  <conditionalFormatting sqref="A2:A13">
    <cfRule type="expression" dxfId="4727" priority="465">
      <formula>LEFT($B2,5)="NeuNr"</formula>
    </cfRule>
  </conditionalFormatting>
  <conditionalFormatting sqref="A2:A13">
    <cfRule type="expression" dxfId="4726" priority="464">
      <formula>$AA2&gt;="a*"</formula>
    </cfRule>
  </conditionalFormatting>
  <conditionalFormatting sqref="B2:B9">
    <cfRule type="expression" dxfId="4725" priority="463">
      <formula>LEFT($B2,5)="NeuNr"</formula>
    </cfRule>
  </conditionalFormatting>
  <conditionalFormatting sqref="D1:D1048576">
    <cfRule type="cellIs" dxfId="4724" priority="458" operator="greaterThanOrEqual">
      <formula>"a"</formula>
    </cfRule>
  </conditionalFormatting>
  <conditionalFormatting sqref="D2:D13">
    <cfRule type="containsText" dxfId="4723" priority="457" operator="containsText" text="SZ">
      <formula>NOT(ISERROR(SEARCH("SZ",D2)))</formula>
    </cfRule>
  </conditionalFormatting>
  <conditionalFormatting sqref="A1:A1048576">
    <cfRule type="containsText" dxfId="4722" priority="454" operator="containsText" text="NeuMtgld">
      <formula>NOT(ISERROR(SEARCH("NeuMtgld",A1)))</formula>
    </cfRule>
  </conditionalFormatting>
  <conditionalFormatting sqref="A2:A13">
    <cfRule type="expression" dxfId="4721" priority="453">
      <formula>LEFT($B2,5)="NeuNr"</formula>
    </cfRule>
  </conditionalFormatting>
  <conditionalFormatting sqref="A2:A13">
    <cfRule type="expression" dxfId="4720" priority="452">
      <formula>$AA2&gt;="a*"</formula>
    </cfRule>
  </conditionalFormatting>
  <conditionalFormatting sqref="B2:B9">
    <cfRule type="expression" dxfId="4719" priority="451">
      <formula>LEFT($B2,5)="NeuNr"</formula>
    </cfRule>
  </conditionalFormatting>
  <conditionalFormatting sqref="D1:D1048576">
    <cfRule type="cellIs" dxfId="4718" priority="446" operator="greaterThanOrEqual">
      <formula>"a"</formula>
    </cfRule>
  </conditionalFormatting>
  <conditionalFormatting sqref="D2:D13">
    <cfRule type="containsText" dxfId="4717" priority="445" operator="containsText" text="SZ">
      <formula>NOT(ISERROR(SEARCH("SZ",D2)))</formula>
    </cfRule>
  </conditionalFormatting>
  <conditionalFormatting sqref="A1:A1048576">
    <cfRule type="containsText" dxfId="4716" priority="442" operator="containsText" text="NeuMtgld">
      <formula>NOT(ISERROR(SEARCH("NeuMtgld",A1)))</formula>
    </cfRule>
  </conditionalFormatting>
  <conditionalFormatting sqref="A2:A13">
    <cfRule type="expression" dxfId="4715" priority="441">
      <formula>LEFT($B2,5)="NeuNr"</formula>
    </cfRule>
  </conditionalFormatting>
  <conditionalFormatting sqref="A2:A13">
    <cfRule type="expression" dxfId="4714" priority="440">
      <formula>$AA2&gt;="a*"</formula>
    </cfRule>
  </conditionalFormatting>
  <conditionalFormatting sqref="B2:B9">
    <cfRule type="expression" dxfId="4713" priority="439">
      <formula>LEFT($B2,5)="NeuNr"</formula>
    </cfRule>
  </conditionalFormatting>
  <conditionalFormatting sqref="D1:D1048576">
    <cfRule type="cellIs" dxfId="4712" priority="434" operator="greaterThanOrEqual">
      <formula>"a"</formula>
    </cfRule>
  </conditionalFormatting>
  <conditionalFormatting sqref="D2:D13">
    <cfRule type="containsText" dxfId="4711" priority="433" operator="containsText" text="SZ">
      <formula>NOT(ISERROR(SEARCH("SZ",D2)))</formula>
    </cfRule>
  </conditionalFormatting>
  <conditionalFormatting sqref="A1:A1048576">
    <cfRule type="containsText" dxfId="4710" priority="430" operator="containsText" text="NeuMtgld">
      <formula>NOT(ISERROR(SEARCH("NeuMtgld",A1)))</formula>
    </cfRule>
  </conditionalFormatting>
  <conditionalFormatting sqref="A2:A13">
    <cfRule type="expression" dxfId="4709" priority="429">
      <formula>LEFT($B2,5)="NeuNr"</formula>
    </cfRule>
  </conditionalFormatting>
  <conditionalFormatting sqref="A2:A13">
    <cfRule type="expression" dxfId="4708" priority="428">
      <formula>$AA2&gt;="a*"</formula>
    </cfRule>
  </conditionalFormatting>
  <conditionalFormatting sqref="B2:B9">
    <cfRule type="expression" dxfId="4707" priority="427">
      <formula>LEFT($B2,5)="NeuNr"</formula>
    </cfRule>
  </conditionalFormatting>
  <conditionalFormatting sqref="D1:D1048576">
    <cfRule type="cellIs" dxfId="4706" priority="422" operator="greaterThanOrEqual">
      <formula>"a"</formula>
    </cfRule>
  </conditionalFormatting>
  <conditionalFormatting sqref="D2:D13">
    <cfRule type="containsText" dxfId="4705" priority="421" operator="containsText" text="SZ">
      <formula>NOT(ISERROR(SEARCH("SZ",D2)))</formula>
    </cfRule>
  </conditionalFormatting>
  <conditionalFormatting sqref="A1:A1048576">
    <cfRule type="containsText" dxfId="4704" priority="418" operator="containsText" text="NeuMtgld">
      <formula>NOT(ISERROR(SEARCH("NeuMtgld",A1)))</formula>
    </cfRule>
  </conditionalFormatting>
  <conditionalFormatting sqref="A2:A13">
    <cfRule type="expression" dxfId="4703" priority="417">
      <formula>LEFT($B2,5)="NeuNr"</formula>
    </cfRule>
  </conditionalFormatting>
  <conditionalFormatting sqref="A2:A13">
    <cfRule type="expression" dxfId="4702" priority="416">
      <formula>$AA2&gt;="a*"</formula>
    </cfRule>
  </conditionalFormatting>
  <conditionalFormatting sqref="B2:B9">
    <cfRule type="expression" dxfId="4701" priority="415">
      <formula>LEFT($B2,5)="NeuNr"</formula>
    </cfRule>
  </conditionalFormatting>
  <conditionalFormatting sqref="D1:D1048576">
    <cfRule type="cellIs" dxfId="4700" priority="410" operator="greaterThanOrEqual">
      <formula>"a"</formula>
    </cfRule>
  </conditionalFormatting>
  <conditionalFormatting sqref="D2:D13">
    <cfRule type="containsText" dxfId="4699" priority="409" operator="containsText" text="SZ">
      <formula>NOT(ISERROR(SEARCH("SZ",D2)))</formula>
    </cfRule>
  </conditionalFormatting>
  <conditionalFormatting sqref="A1:A1048576">
    <cfRule type="containsText" dxfId="4698" priority="406" operator="containsText" text="NeuMtgld">
      <formula>NOT(ISERROR(SEARCH("NeuMtgld",A1)))</formula>
    </cfRule>
  </conditionalFormatting>
  <conditionalFormatting sqref="A2:A13">
    <cfRule type="expression" dxfId="4697" priority="405">
      <formula>LEFT($B2,5)="NeuNr"</formula>
    </cfRule>
  </conditionalFormatting>
  <conditionalFormatting sqref="A2:A13">
    <cfRule type="expression" dxfId="4696" priority="404">
      <formula>$AA2&gt;="a*"</formula>
    </cfRule>
  </conditionalFormatting>
  <conditionalFormatting sqref="B2:B9">
    <cfRule type="expression" dxfId="4695" priority="403">
      <formula>LEFT($B2,5)="NeuNr"</formula>
    </cfRule>
  </conditionalFormatting>
  <conditionalFormatting sqref="D1:D1048576">
    <cfRule type="cellIs" dxfId="4694" priority="398" operator="greaterThanOrEqual">
      <formula>"a"</formula>
    </cfRule>
  </conditionalFormatting>
  <conditionalFormatting sqref="D2:D13">
    <cfRule type="containsText" dxfId="4693" priority="397" operator="containsText" text="SZ">
      <formula>NOT(ISERROR(SEARCH("SZ",D2)))</formula>
    </cfRule>
  </conditionalFormatting>
  <conditionalFormatting sqref="A1:A1048576">
    <cfRule type="containsText" dxfId="4692" priority="394" operator="containsText" text="NeuMtgld">
      <formula>NOT(ISERROR(SEARCH("NeuMtgld",A1)))</formula>
    </cfRule>
  </conditionalFormatting>
  <conditionalFormatting sqref="A2:A13">
    <cfRule type="expression" dxfId="4691" priority="393">
      <formula>LEFT($B2,5)="NeuNr"</formula>
    </cfRule>
  </conditionalFormatting>
  <conditionalFormatting sqref="A2:A13">
    <cfRule type="expression" dxfId="4690" priority="392">
      <formula>$AA2&gt;="a*"</formula>
    </cfRule>
  </conditionalFormatting>
  <conditionalFormatting sqref="B2:B9">
    <cfRule type="expression" dxfId="4689" priority="391">
      <formula>LEFT($B2,5)="NeuNr"</formula>
    </cfRule>
  </conditionalFormatting>
  <conditionalFormatting sqref="D1:D1048576">
    <cfRule type="cellIs" dxfId="4688" priority="386" operator="greaterThanOrEqual">
      <formula>"a"</formula>
    </cfRule>
  </conditionalFormatting>
  <conditionalFormatting sqref="D2:D13">
    <cfRule type="containsText" dxfId="4687" priority="385" operator="containsText" text="SZ">
      <formula>NOT(ISERROR(SEARCH("SZ",D2)))</formula>
    </cfRule>
  </conditionalFormatting>
  <conditionalFormatting sqref="A1:A1048576">
    <cfRule type="containsText" dxfId="4686" priority="382" operator="containsText" text="NeuMtgld">
      <formula>NOT(ISERROR(SEARCH("NeuMtgld",A1)))</formula>
    </cfRule>
  </conditionalFormatting>
  <conditionalFormatting sqref="A2:A13">
    <cfRule type="expression" dxfId="4685" priority="381">
      <formula>LEFT($B2,5)="NeuNr"</formula>
    </cfRule>
  </conditionalFormatting>
  <conditionalFormatting sqref="A2:A13">
    <cfRule type="expression" dxfId="4684" priority="380">
      <formula>$AA2&gt;="a*"</formula>
    </cfRule>
  </conditionalFormatting>
  <conditionalFormatting sqref="B2:B9">
    <cfRule type="expression" dxfId="4683" priority="379">
      <formula>LEFT($B2,5)="NeuNr"</formula>
    </cfRule>
  </conditionalFormatting>
  <conditionalFormatting sqref="D1:D1048576">
    <cfRule type="cellIs" dxfId="4682" priority="374" operator="greaterThanOrEqual">
      <formula>"a"</formula>
    </cfRule>
  </conditionalFormatting>
  <conditionalFormatting sqref="D2:D13">
    <cfRule type="containsText" dxfId="4681" priority="373" operator="containsText" text="SZ">
      <formula>NOT(ISERROR(SEARCH("SZ",D2)))</formula>
    </cfRule>
  </conditionalFormatting>
  <conditionalFormatting sqref="A1:A1048576">
    <cfRule type="containsText" dxfId="4680" priority="370" operator="containsText" text="NeuMtgld">
      <formula>NOT(ISERROR(SEARCH("NeuMtgld",A1)))</formula>
    </cfRule>
  </conditionalFormatting>
  <conditionalFormatting sqref="A2:A13">
    <cfRule type="expression" dxfId="4679" priority="369">
      <formula>LEFT($B2,5)="NeuNr"</formula>
    </cfRule>
  </conditionalFormatting>
  <conditionalFormatting sqref="A2:A13">
    <cfRule type="expression" dxfId="4678" priority="368">
      <formula>$AA2&gt;="a*"</formula>
    </cfRule>
  </conditionalFormatting>
  <conditionalFormatting sqref="B2:B9">
    <cfRule type="expression" dxfId="4677" priority="367">
      <formula>LEFT($B2,5)="NeuNr"</formula>
    </cfRule>
  </conditionalFormatting>
  <conditionalFormatting sqref="D1:D1048576">
    <cfRule type="cellIs" dxfId="4676" priority="362" operator="greaterThanOrEqual">
      <formula>"a"</formula>
    </cfRule>
  </conditionalFormatting>
  <conditionalFormatting sqref="D2:D13">
    <cfRule type="containsText" dxfId="4675" priority="361" operator="containsText" text="SZ">
      <formula>NOT(ISERROR(SEARCH("SZ",D2)))</formula>
    </cfRule>
  </conditionalFormatting>
  <conditionalFormatting sqref="A1:A1048576">
    <cfRule type="containsText" dxfId="4674" priority="358" operator="containsText" text="NeuMtgld">
      <formula>NOT(ISERROR(SEARCH("NeuMtgld",A1)))</formula>
    </cfRule>
  </conditionalFormatting>
  <conditionalFormatting sqref="A2:A13">
    <cfRule type="expression" dxfId="4673" priority="357">
      <formula>LEFT($B2,5)="NeuNr"</formula>
    </cfRule>
  </conditionalFormatting>
  <conditionalFormatting sqref="A2:A13">
    <cfRule type="expression" dxfId="4672" priority="356">
      <formula>$AA2&gt;="a*"</formula>
    </cfRule>
  </conditionalFormatting>
  <conditionalFormatting sqref="B2:B9">
    <cfRule type="expression" dxfId="4671" priority="355">
      <formula>LEFT($B2,5)="NeuNr"</formula>
    </cfRule>
  </conditionalFormatting>
  <conditionalFormatting sqref="D1:D1048576">
    <cfRule type="cellIs" dxfId="4670" priority="350" operator="greaterThanOrEqual">
      <formula>"a"</formula>
    </cfRule>
  </conditionalFormatting>
  <conditionalFormatting sqref="D2:D13">
    <cfRule type="containsText" dxfId="4669" priority="349" operator="containsText" text="SZ">
      <formula>NOT(ISERROR(SEARCH("SZ",D2)))</formula>
    </cfRule>
  </conditionalFormatting>
  <conditionalFormatting sqref="A1:A1048576">
    <cfRule type="containsText" dxfId="4668" priority="346" operator="containsText" text="NeuMtgld">
      <formula>NOT(ISERROR(SEARCH("NeuMtgld",A1)))</formula>
    </cfRule>
  </conditionalFormatting>
  <conditionalFormatting sqref="A2:A13">
    <cfRule type="expression" dxfId="4667" priority="345">
      <formula>LEFT($B2,5)="NeuNr"</formula>
    </cfRule>
  </conditionalFormatting>
  <conditionalFormatting sqref="A2:A13">
    <cfRule type="expression" dxfId="4666" priority="344">
      <formula>$AA2&gt;="a*"</formula>
    </cfRule>
  </conditionalFormatting>
  <conditionalFormatting sqref="B2:B9">
    <cfRule type="expression" dxfId="4665" priority="343">
      <formula>LEFT($B2,5)="NeuNr"</formula>
    </cfRule>
  </conditionalFormatting>
  <conditionalFormatting sqref="D1:D1048576">
    <cfRule type="cellIs" dxfId="4664" priority="338" operator="greaterThanOrEqual">
      <formula>"a"</formula>
    </cfRule>
  </conditionalFormatting>
  <conditionalFormatting sqref="D2:D13">
    <cfRule type="containsText" dxfId="4663" priority="337" operator="containsText" text="SZ">
      <formula>NOT(ISERROR(SEARCH("SZ",D2)))</formula>
    </cfRule>
  </conditionalFormatting>
  <conditionalFormatting sqref="A1:A1048576">
    <cfRule type="containsText" dxfId="4662" priority="334" operator="containsText" text="NeuMtgld">
      <formula>NOT(ISERROR(SEARCH("NeuMtgld",A1)))</formula>
    </cfRule>
  </conditionalFormatting>
  <conditionalFormatting sqref="A2:A13">
    <cfRule type="expression" dxfId="4661" priority="333">
      <formula>LEFT($B2,5)="NeuNr"</formula>
    </cfRule>
  </conditionalFormatting>
  <conditionalFormatting sqref="A2:A13">
    <cfRule type="expression" dxfId="4660" priority="332">
      <formula>$AA2&gt;="a*"</formula>
    </cfRule>
  </conditionalFormatting>
  <conditionalFormatting sqref="B2:B9">
    <cfRule type="expression" dxfId="4659" priority="331">
      <formula>LEFT($B2,5)="NeuNr"</formula>
    </cfRule>
  </conditionalFormatting>
  <conditionalFormatting sqref="D1:D1048576">
    <cfRule type="cellIs" dxfId="4658" priority="326" operator="greaterThanOrEqual">
      <formula>"a"</formula>
    </cfRule>
  </conditionalFormatting>
  <conditionalFormatting sqref="D2:D13">
    <cfRule type="containsText" dxfId="4657" priority="325" operator="containsText" text="SZ">
      <formula>NOT(ISERROR(SEARCH("SZ",D2)))</formula>
    </cfRule>
  </conditionalFormatting>
  <conditionalFormatting sqref="A1:A1048576">
    <cfRule type="containsText" dxfId="4656" priority="322" operator="containsText" text="NeuMtgld">
      <formula>NOT(ISERROR(SEARCH("NeuMtgld",A1)))</formula>
    </cfRule>
  </conditionalFormatting>
  <conditionalFormatting sqref="A2:A13">
    <cfRule type="expression" dxfId="4655" priority="321">
      <formula>LEFT($B2,5)="NeuNr"</formula>
    </cfRule>
  </conditionalFormatting>
  <conditionalFormatting sqref="A2:A13">
    <cfRule type="expression" dxfId="4654" priority="320">
      <formula>$AA2&gt;="a*"</formula>
    </cfRule>
  </conditionalFormatting>
  <conditionalFormatting sqref="B2:B9">
    <cfRule type="expression" dxfId="4653" priority="319">
      <formula>LEFT($B2,5)="NeuNr"</formula>
    </cfRule>
  </conditionalFormatting>
  <conditionalFormatting sqref="D1:D1048576">
    <cfRule type="cellIs" dxfId="4652" priority="314" operator="greaterThanOrEqual">
      <formula>"a"</formula>
    </cfRule>
  </conditionalFormatting>
  <conditionalFormatting sqref="D2:D13">
    <cfRule type="containsText" dxfId="4651" priority="313" operator="containsText" text="SZ">
      <formula>NOT(ISERROR(SEARCH("SZ",D2)))</formula>
    </cfRule>
  </conditionalFormatting>
  <conditionalFormatting sqref="A1:A1048576">
    <cfRule type="containsText" dxfId="4650" priority="310" operator="containsText" text="NeuMtgld">
      <formula>NOT(ISERROR(SEARCH("NeuMtgld",A1)))</formula>
    </cfRule>
  </conditionalFormatting>
  <conditionalFormatting sqref="A2:A13">
    <cfRule type="expression" dxfId="4649" priority="309">
      <formula>LEFT($B2,5)="NeuNr"</formula>
    </cfRule>
  </conditionalFormatting>
  <conditionalFormatting sqref="A2:A13">
    <cfRule type="expression" dxfId="4648" priority="308">
      <formula>$AA2&gt;="a*"</formula>
    </cfRule>
  </conditionalFormatting>
  <conditionalFormatting sqref="B2:B9">
    <cfRule type="expression" dxfId="4647" priority="307">
      <formula>LEFT($B2,5)="NeuNr"</formula>
    </cfRule>
  </conditionalFormatting>
  <conditionalFormatting sqref="D1:D1048576">
    <cfRule type="cellIs" dxfId="4646" priority="302" operator="greaterThanOrEqual">
      <formula>"a"</formula>
    </cfRule>
  </conditionalFormatting>
  <conditionalFormatting sqref="D2:D13">
    <cfRule type="containsText" dxfId="4645" priority="301" operator="containsText" text="SZ">
      <formula>NOT(ISERROR(SEARCH("SZ",D2)))</formula>
    </cfRule>
  </conditionalFormatting>
  <conditionalFormatting sqref="A1:A1048576">
    <cfRule type="containsText" dxfId="4644" priority="298" operator="containsText" text="NeuMtgld">
      <formula>NOT(ISERROR(SEARCH("NeuMtgld",A1)))</formula>
    </cfRule>
  </conditionalFormatting>
  <conditionalFormatting sqref="A2:A13">
    <cfRule type="expression" dxfId="4643" priority="297">
      <formula>LEFT($B2,5)="NeuNr"</formula>
    </cfRule>
  </conditionalFormatting>
  <conditionalFormatting sqref="A2:A13">
    <cfRule type="expression" dxfId="4642" priority="296">
      <formula>$AA2&gt;="a*"</formula>
    </cfRule>
  </conditionalFormatting>
  <conditionalFormatting sqref="B2:B9">
    <cfRule type="expression" dxfId="4641" priority="295">
      <formula>LEFT($B2,5)="NeuNr"</formula>
    </cfRule>
  </conditionalFormatting>
  <conditionalFormatting sqref="D1:D1048576">
    <cfRule type="cellIs" dxfId="4640" priority="290" operator="greaterThanOrEqual">
      <formula>"a"</formula>
    </cfRule>
  </conditionalFormatting>
  <conditionalFormatting sqref="D2:D13">
    <cfRule type="containsText" dxfId="4639" priority="289" operator="containsText" text="SZ">
      <formula>NOT(ISERROR(SEARCH("SZ",D2)))</formula>
    </cfRule>
  </conditionalFormatting>
  <conditionalFormatting sqref="A1:A1048576">
    <cfRule type="containsText" dxfId="4638" priority="286" operator="containsText" text="NeuMtgld">
      <formula>NOT(ISERROR(SEARCH("NeuMtgld",A1)))</formula>
    </cfRule>
  </conditionalFormatting>
  <conditionalFormatting sqref="A2:A13">
    <cfRule type="expression" dxfId="4637" priority="285">
      <formula>LEFT($B2,5)="NeuNr"</formula>
    </cfRule>
  </conditionalFormatting>
  <conditionalFormatting sqref="A2:A13">
    <cfRule type="expression" dxfId="4636" priority="284">
      <formula>$AA2&gt;="a*"</formula>
    </cfRule>
  </conditionalFormatting>
  <conditionalFormatting sqref="B2:B9">
    <cfRule type="expression" dxfId="4635" priority="283">
      <formula>LEFT($B2,5)="NeuNr"</formula>
    </cfRule>
  </conditionalFormatting>
  <conditionalFormatting sqref="D1:D1048576">
    <cfRule type="cellIs" dxfId="4634" priority="278" operator="greaterThanOrEqual">
      <formula>"a"</formula>
    </cfRule>
  </conditionalFormatting>
  <conditionalFormatting sqref="D2:D13">
    <cfRule type="containsText" dxfId="4633" priority="277" operator="containsText" text="SZ">
      <formula>NOT(ISERROR(SEARCH("SZ",D2)))</formula>
    </cfRule>
  </conditionalFormatting>
  <conditionalFormatting sqref="A1:A1048576">
    <cfRule type="containsText" dxfId="4632" priority="274" operator="containsText" text="NeuMtgld">
      <formula>NOT(ISERROR(SEARCH("NeuMtgld",A1)))</formula>
    </cfRule>
  </conditionalFormatting>
  <conditionalFormatting sqref="A2:A13">
    <cfRule type="expression" dxfId="4631" priority="273">
      <formula>LEFT($B2,5)="NeuNr"</formula>
    </cfRule>
  </conditionalFormatting>
  <conditionalFormatting sqref="A2:A13">
    <cfRule type="expression" dxfId="4630" priority="272">
      <formula>$AA2&gt;="a*"</formula>
    </cfRule>
  </conditionalFormatting>
  <conditionalFormatting sqref="B2:B9">
    <cfRule type="expression" dxfId="4629" priority="271">
      <formula>LEFT($B2,5)="NeuNr"</formula>
    </cfRule>
  </conditionalFormatting>
  <conditionalFormatting sqref="D1:D1048576">
    <cfRule type="cellIs" dxfId="4628" priority="266" operator="greaterThanOrEqual">
      <formula>"a"</formula>
    </cfRule>
  </conditionalFormatting>
  <conditionalFormatting sqref="D2:D13">
    <cfRule type="containsText" dxfId="4627" priority="265" operator="containsText" text="SZ">
      <formula>NOT(ISERROR(SEARCH("SZ",D2)))</formula>
    </cfRule>
  </conditionalFormatting>
  <conditionalFormatting sqref="A1:A1048576">
    <cfRule type="containsText" dxfId="4626" priority="262" operator="containsText" text="NeuMtgld">
      <formula>NOT(ISERROR(SEARCH("NeuMtgld",A1)))</formula>
    </cfRule>
  </conditionalFormatting>
  <conditionalFormatting sqref="A2:A13">
    <cfRule type="expression" dxfId="4625" priority="261">
      <formula>LEFT($B2,5)="NeuNr"</formula>
    </cfRule>
  </conditionalFormatting>
  <conditionalFormatting sqref="A2:A13">
    <cfRule type="expression" dxfId="4624" priority="260">
      <formula>$AA2&gt;="a*"</formula>
    </cfRule>
  </conditionalFormatting>
  <conditionalFormatting sqref="B2:B9">
    <cfRule type="expression" dxfId="4623" priority="259">
      <formula>LEFT($B2,5)="NeuNr"</formula>
    </cfRule>
  </conditionalFormatting>
  <conditionalFormatting sqref="D1:D1048576">
    <cfRule type="cellIs" dxfId="4622" priority="254" operator="greaterThanOrEqual">
      <formula>"a"</formula>
    </cfRule>
  </conditionalFormatting>
  <conditionalFormatting sqref="D2:D13">
    <cfRule type="containsText" dxfId="4621" priority="253" operator="containsText" text="SZ">
      <formula>NOT(ISERROR(SEARCH("SZ",D2)))</formula>
    </cfRule>
  </conditionalFormatting>
  <conditionalFormatting sqref="A1:A1048576">
    <cfRule type="containsText" dxfId="4620" priority="250" operator="containsText" text="NeuMtgld">
      <formula>NOT(ISERROR(SEARCH("NeuMtgld",A1)))</formula>
    </cfRule>
  </conditionalFormatting>
  <conditionalFormatting sqref="A2:A13">
    <cfRule type="expression" dxfId="4619" priority="249">
      <formula>LEFT($B2,5)="NeuNr"</formula>
    </cfRule>
  </conditionalFormatting>
  <conditionalFormatting sqref="A2:A13">
    <cfRule type="expression" dxfId="4618" priority="248">
      <formula>$AA2&gt;="a*"</formula>
    </cfRule>
  </conditionalFormatting>
  <conditionalFormatting sqref="B2:B9">
    <cfRule type="expression" dxfId="4617" priority="247">
      <formula>LEFT($B2,5)="NeuNr"</formula>
    </cfRule>
  </conditionalFormatting>
  <conditionalFormatting sqref="D1:D1048576">
    <cfRule type="cellIs" dxfId="4616" priority="242" operator="greaterThanOrEqual">
      <formula>"a"</formula>
    </cfRule>
  </conditionalFormatting>
  <conditionalFormatting sqref="D2:D13">
    <cfRule type="containsText" dxfId="4615" priority="241" operator="containsText" text="SZ">
      <formula>NOT(ISERROR(SEARCH("SZ",D2)))</formula>
    </cfRule>
  </conditionalFormatting>
  <conditionalFormatting sqref="A1:A1048576">
    <cfRule type="containsText" dxfId="4614" priority="238" operator="containsText" text="NeuMtgld">
      <formula>NOT(ISERROR(SEARCH("NeuMtgld",A1)))</formula>
    </cfRule>
  </conditionalFormatting>
  <conditionalFormatting sqref="A2:A13">
    <cfRule type="expression" dxfId="4613" priority="237">
      <formula>LEFT($B2,5)="NeuNr"</formula>
    </cfRule>
  </conditionalFormatting>
  <conditionalFormatting sqref="A2:A13">
    <cfRule type="expression" dxfId="4612" priority="236">
      <formula>$AA2&gt;="a*"</formula>
    </cfRule>
  </conditionalFormatting>
  <conditionalFormatting sqref="B2:B9">
    <cfRule type="expression" dxfId="4611" priority="235">
      <formula>LEFT($B2,5)="NeuNr"</formula>
    </cfRule>
  </conditionalFormatting>
  <conditionalFormatting sqref="D1:D1048576">
    <cfRule type="cellIs" dxfId="4610" priority="230" operator="greaterThanOrEqual">
      <formula>"a"</formula>
    </cfRule>
  </conditionalFormatting>
  <conditionalFormatting sqref="D2:D13">
    <cfRule type="containsText" dxfId="4609" priority="229" operator="containsText" text="SZ">
      <formula>NOT(ISERROR(SEARCH("SZ",D2)))</formula>
    </cfRule>
  </conditionalFormatting>
  <conditionalFormatting sqref="A1:A1048576">
    <cfRule type="containsText" dxfId="4608" priority="226" operator="containsText" text="NeuMtgld">
      <formula>NOT(ISERROR(SEARCH("NeuMtgld",A1)))</formula>
    </cfRule>
  </conditionalFormatting>
  <conditionalFormatting sqref="A2:A13">
    <cfRule type="expression" dxfId="4607" priority="225">
      <formula>LEFT($B2,5)="NeuNr"</formula>
    </cfRule>
  </conditionalFormatting>
  <conditionalFormatting sqref="A2:A13">
    <cfRule type="expression" dxfId="4606" priority="224">
      <formula>$AA2&gt;="a*"</formula>
    </cfRule>
  </conditionalFormatting>
  <conditionalFormatting sqref="B2:B9">
    <cfRule type="expression" dxfId="4605" priority="223">
      <formula>LEFT($B2,5)="NeuNr"</formula>
    </cfRule>
  </conditionalFormatting>
  <conditionalFormatting sqref="D1:D1048576">
    <cfRule type="cellIs" dxfId="4604" priority="218" operator="greaterThanOrEqual">
      <formula>"a"</formula>
    </cfRule>
  </conditionalFormatting>
  <conditionalFormatting sqref="D2:D19">
    <cfRule type="containsText" dxfId="4603" priority="217" operator="containsText" text="SZ">
      <formula>NOT(ISERROR(SEARCH("SZ",D2)))</formula>
    </cfRule>
  </conditionalFormatting>
  <conditionalFormatting sqref="A1:A1048576">
    <cfRule type="containsText" dxfId="4602" priority="214" operator="containsText" text="NeuMtgld">
      <formula>NOT(ISERROR(SEARCH("NeuMtgld",A1)))</formula>
    </cfRule>
  </conditionalFormatting>
  <conditionalFormatting sqref="A2:A13">
    <cfRule type="expression" dxfId="4601" priority="213">
      <formula>LEFT($B2,5)="NeuNr"</formula>
    </cfRule>
  </conditionalFormatting>
  <conditionalFormatting sqref="A2:A13">
    <cfRule type="expression" dxfId="4600" priority="212">
      <formula>$AA2&gt;="a*"</formula>
    </cfRule>
  </conditionalFormatting>
  <conditionalFormatting sqref="B2:B9">
    <cfRule type="expression" dxfId="4599" priority="211">
      <formula>LEFT($B2,5)="NeuNr"</formula>
    </cfRule>
  </conditionalFormatting>
  <conditionalFormatting sqref="D1:D1048576">
    <cfRule type="cellIs" dxfId="4598" priority="206" operator="greaterThanOrEqual">
      <formula>"a"</formula>
    </cfRule>
  </conditionalFormatting>
  <conditionalFormatting sqref="D2:D17">
    <cfRule type="containsText" dxfId="4597" priority="205" operator="containsText" text="SZ">
      <formula>NOT(ISERROR(SEARCH("SZ",D2)))</formula>
    </cfRule>
  </conditionalFormatting>
  <conditionalFormatting sqref="A1:A1048576">
    <cfRule type="containsText" dxfId="4596" priority="202" operator="containsText" text="NeuMtgld">
      <formula>NOT(ISERROR(SEARCH("NeuMtgld",A1)))</formula>
    </cfRule>
  </conditionalFormatting>
  <conditionalFormatting sqref="A2:A13">
    <cfRule type="expression" dxfId="4595" priority="201">
      <formula>LEFT($B2,5)="NeuNr"</formula>
    </cfRule>
  </conditionalFormatting>
  <conditionalFormatting sqref="A2:A13">
    <cfRule type="expression" dxfId="4594" priority="200">
      <formula>$AA2&gt;="a*"</formula>
    </cfRule>
  </conditionalFormatting>
  <conditionalFormatting sqref="B2:B9">
    <cfRule type="expression" dxfId="4593" priority="199">
      <formula>LEFT($B2,5)="NeuNr"</formula>
    </cfRule>
  </conditionalFormatting>
  <conditionalFormatting sqref="D1:D1048576">
    <cfRule type="cellIs" dxfId="4592" priority="194" operator="greaterThanOrEqual">
      <formula>"a"</formula>
    </cfRule>
  </conditionalFormatting>
  <conditionalFormatting sqref="D2:D17">
    <cfRule type="containsText" dxfId="4591" priority="193" operator="containsText" text="SZ">
      <formula>NOT(ISERROR(SEARCH("SZ",D2)))</formula>
    </cfRule>
  </conditionalFormatting>
  <conditionalFormatting sqref="A1:A1048576">
    <cfRule type="containsText" dxfId="4590" priority="190" operator="containsText" text="NeuMtgld">
      <formula>NOT(ISERROR(SEARCH("NeuMtgld",A1)))</formula>
    </cfRule>
  </conditionalFormatting>
  <conditionalFormatting sqref="A2:A13">
    <cfRule type="expression" dxfId="4589" priority="189">
      <formula>LEFT($B2,5)="NeuNr"</formula>
    </cfRule>
  </conditionalFormatting>
  <conditionalFormatting sqref="A2:A13">
    <cfRule type="expression" dxfId="4588" priority="188">
      <formula>$AA2&gt;="a*"</formula>
    </cfRule>
  </conditionalFormatting>
  <conditionalFormatting sqref="B2:B9">
    <cfRule type="expression" dxfId="4587" priority="187">
      <formula>LEFT($B2,5)="NeuNr"</formula>
    </cfRule>
  </conditionalFormatting>
  <conditionalFormatting sqref="D1:D1048576">
    <cfRule type="cellIs" dxfId="4586" priority="182" operator="greaterThanOrEqual">
      <formula>"a"</formula>
    </cfRule>
  </conditionalFormatting>
  <conditionalFormatting sqref="D2:D17">
    <cfRule type="containsText" dxfId="4585" priority="181" operator="containsText" text="SZ">
      <formula>NOT(ISERROR(SEARCH("SZ",D2)))</formula>
    </cfRule>
  </conditionalFormatting>
  <conditionalFormatting sqref="A1:A1048576">
    <cfRule type="containsText" dxfId="4584" priority="178" operator="containsText" text="NeuMtgld">
      <formula>NOT(ISERROR(SEARCH("NeuMtgld",A1)))</formula>
    </cfRule>
  </conditionalFormatting>
  <conditionalFormatting sqref="A2:A13">
    <cfRule type="expression" dxfId="4583" priority="177">
      <formula>LEFT($B2,5)="NeuNr"</formula>
    </cfRule>
  </conditionalFormatting>
  <conditionalFormatting sqref="A2:A13">
    <cfRule type="expression" dxfId="4582" priority="176">
      <formula>$AA2&gt;="a*"</formula>
    </cfRule>
  </conditionalFormatting>
  <conditionalFormatting sqref="B2:B9">
    <cfRule type="expression" dxfId="4581" priority="175">
      <formula>LEFT($B2,5)="NeuNr"</formula>
    </cfRule>
  </conditionalFormatting>
  <conditionalFormatting sqref="D1:D1048576">
    <cfRule type="cellIs" dxfId="4580" priority="170" operator="greaterThanOrEqual">
      <formula>"a"</formula>
    </cfRule>
  </conditionalFormatting>
  <conditionalFormatting sqref="D2:D17">
    <cfRule type="containsText" dxfId="4579" priority="169" operator="containsText" text="SZ">
      <formula>NOT(ISERROR(SEARCH("SZ",D2)))</formula>
    </cfRule>
  </conditionalFormatting>
  <conditionalFormatting sqref="A1:A1048576">
    <cfRule type="containsText" dxfId="4578" priority="166" operator="containsText" text="NeuMtgld">
      <formula>NOT(ISERROR(SEARCH("NeuMtgld",A1)))</formula>
    </cfRule>
  </conditionalFormatting>
  <conditionalFormatting sqref="A2:A13">
    <cfRule type="expression" dxfId="4577" priority="165">
      <formula>LEFT($B2,5)="NeuNr"</formula>
    </cfRule>
  </conditionalFormatting>
  <conditionalFormatting sqref="A2:A13">
    <cfRule type="expression" dxfId="4576" priority="164">
      <formula>$AA2&gt;="a*"</formula>
    </cfRule>
  </conditionalFormatting>
  <conditionalFormatting sqref="B2:B9">
    <cfRule type="expression" dxfId="4575" priority="163">
      <formula>LEFT($B2,5)="NeuNr"</formula>
    </cfRule>
  </conditionalFormatting>
  <conditionalFormatting sqref="D1:D1048576">
    <cfRule type="cellIs" dxfId="4574" priority="158" operator="greaterThanOrEqual">
      <formula>"a"</formula>
    </cfRule>
  </conditionalFormatting>
  <conditionalFormatting sqref="D2:D17">
    <cfRule type="containsText" dxfId="4573" priority="157" operator="containsText" text="SZ">
      <formula>NOT(ISERROR(SEARCH("SZ",D2)))</formula>
    </cfRule>
  </conditionalFormatting>
  <conditionalFormatting sqref="A1:A1048576">
    <cfRule type="containsText" dxfId="4572" priority="154" operator="containsText" text="NeuMtgld">
      <formula>NOT(ISERROR(SEARCH("NeuMtgld",A1)))</formula>
    </cfRule>
  </conditionalFormatting>
  <conditionalFormatting sqref="A2:A13">
    <cfRule type="expression" dxfId="4571" priority="153">
      <formula>LEFT($B2,5)="NeuNr"</formula>
    </cfRule>
  </conditionalFormatting>
  <conditionalFormatting sqref="A2:A13">
    <cfRule type="expression" dxfId="4570" priority="152">
      <formula>$AA2&gt;="a*"</formula>
    </cfRule>
  </conditionalFormatting>
  <conditionalFormatting sqref="B2:B9">
    <cfRule type="expression" dxfId="4569" priority="151">
      <formula>LEFT($B2,5)="NeuNr"</formula>
    </cfRule>
  </conditionalFormatting>
  <conditionalFormatting sqref="D1:D1048576">
    <cfRule type="cellIs" dxfId="4568" priority="146" operator="greaterThanOrEqual">
      <formula>"a"</formula>
    </cfRule>
  </conditionalFormatting>
  <conditionalFormatting sqref="D2:D17">
    <cfRule type="containsText" dxfId="4567" priority="145" operator="containsText" text="SZ">
      <formula>NOT(ISERROR(SEARCH("SZ",D2)))</formula>
    </cfRule>
  </conditionalFormatting>
  <conditionalFormatting sqref="A1:A1048576">
    <cfRule type="containsText" dxfId="4566" priority="142" operator="containsText" text="NeuMtgld">
      <formula>NOT(ISERROR(SEARCH("NeuMtgld",A1)))</formula>
    </cfRule>
  </conditionalFormatting>
  <conditionalFormatting sqref="A2:A13">
    <cfRule type="expression" dxfId="4565" priority="141">
      <formula>LEFT($B2,5)="NeuNr"</formula>
    </cfRule>
  </conditionalFormatting>
  <conditionalFormatting sqref="A2:A13">
    <cfRule type="expression" dxfId="4564" priority="140">
      <formula>$AA2&gt;="a*"</formula>
    </cfRule>
  </conditionalFormatting>
  <conditionalFormatting sqref="B2:B9">
    <cfRule type="expression" dxfId="4563" priority="139">
      <formula>LEFT($B2,5)="NeuNr"</formula>
    </cfRule>
  </conditionalFormatting>
  <conditionalFormatting sqref="D1:D1048576">
    <cfRule type="cellIs" dxfId="4562" priority="134" operator="greaterThanOrEqual">
      <formula>"a"</formula>
    </cfRule>
  </conditionalFormatting>
  <conditionalFormatting sqref="D2:D17">
    <cfRule type="containsText" dxfId="4561" priority="133" operator="containsText" text="SZ">
      <formula>NOT(ISERROR(SEARCH("SZ",D2)))</formula>
    </cfRule>
  </conditionalFormatting>
  <conditionalFormatting sqref="A1:A1048576">
    <cfRule type="containsText" dxfId="4560" priority="130" operator="containsText" text="NeuMtgld">
      <formula>NOT(ISERROR(SEARCH("NeuMtgld",A1)))</formula>
    </cfRule>
  </conditionalFormatting>
  <conditionalFormatting sqref="A2:A13">
    <cfRule type="expression" dxfId="4559" priority="129">
      <formula>LEFT($B2,5)="NeuNr"</formula>
    </cfRule>
  </conditionalFormatting>
  <conditionalFormatting sqref="A2:A13">
    <cfRule type="expression" dxfId="4558" priority="128">
      <formula>$AA2&gt;="a*"</formula>
    </cfRule>
  </conditionalFormatting>
  <conditionalFormatting sqref="B2:B9">
    <cfRule type="expression" dxfId="4557" priority="127">
      <formula>LEFT($B2,5)="NeuNr"</formula>
    </cfRule>
  </conditionalFormatting>
  <conditionalFormatting sqref="D1:D1048576">
    <cfRule type="cellIs" dxfId="4556" priority="122" operator="greaterThanOrEqual">
      <formula>"a"</formula>
    </cfRule>
  </conditionalFormatting>
  <conditionalFormatting sqref="D2:D18">
    <cfRule type="containsText" dxfId="4555" priority="121" operator="containsText" text="SZ">
      <formula>NOT(ISERROR(SEARCH("SZ",D2)))</formula>
    </cfRule>
  </conditionalFormatting>
  <conditionalFormatting sqref="A1:A1048569">
    <cfRule type="containsText" dxfId="4554" priority="118" operator="containsText" text="NeuMtgld">
      <formula>NOT(ISERROR(SEARCH("NeuMtgld",A1)))</formula>
    </cfRule>
  </conditionalFormatting>
  <conditionalFormatting sqref="A2:A8">
    <cfRule type="expression" dxfId="4553" priority="117">
      <formula>LEFT($B2,5)="NeuNr"</formula>
    </cfRule>
  </conditionalFormatting>
  <conditionalFormatting sqref="A2:A8">
    <cfRule type="expression" dxfId="4552" priority="116">
      <formula>$AA2&gt;="a*"</formula>
    </cfRule>
  </conditionalFormatting>
  <conditionalFormatting sqref="B2:B8">
    <cfRule type="expression" dxfId="4551" priority="115">
      <formula>LEFT($B2,5)="NeuNr"</formula>
    </cfRule>
  </conditionalFormatting>
  <conditionalFormatting sqref="C6">
    <cfRule type="expression" dxfId="4550" priority="114">
      <formula>#REF!&gt;="a*"</formula>
    </cfRule>
  </conditionalFormatting>
  <conditionalFormatting sqref="C6">
    <cfRule type="expression" dxfId="4549" priority="113">
      <formula>#REF!&gt;="a*"</formula>
    </cfRule>
  </conditionalFormatting>
  <conditionalFormatting sqref="C7">
    <cfRule type="expression" dxfId="4548" priority="112">
      <formula>#REF!&gt;="a*"</formula>
    </cfRule>
  </conditionalFormatting>
  <conditionalFormatting sqref="C7">
    <cfRule type="expression" dxfId="4547" priority="111">
      <formula>$AB5&gt;="a*"</formula>
    </cfRule>
  </conditionalFormatting>
  <conditionalFormatting sqref="D1:D1048569">
    <cfRule type="cellIs" dxfId="4546" priority="110" operator="greaterThanOrEqual">
      <formula>"a"</formula>
    </cfRule>
  </conditionalFormatting>
  <conditionalFormatting sqref="D2:D11">
    <cfRule type="containsText" dxfId="4545" priority="109" operator="containsText" text="SZ">
      <formula>NOT(ISERROR(SEARCH("SZ",D2)))</formula>
    </cfRule>
  </conditionalFormatting>
  <conditionalFormatting sqref="A1:A1048576">
    <cfRule type="containsText" dxfId="4544" priority="108" operator="containsText" text="NeuMtgld">
      <formula>NOT(ISERROR(SEARCH("NeuMtgld",A1)))</formula>
    </cfRule>
  </conditionalFormatting>
  <conditionalFormatting sqref="A2:A13">
    <cfRule type="expression" dxfId="4543" priority="107">
      <formula>LEFT($B2,5)="NeuNr"</formula>
    </cfRule>
  </conditionalFormatting>
  <conditionalFormatting sqref="A2:A13">
    <cfRule type="expression" dxfId="4542" priority="106">
      <formula>$AA2&gt;="a*"</formula>
    </cfRule>
  </conditionalFormatting>
  <conditionalFormatting sqref="B2:B9">
    <cfRule type="expression" dxfId="4541" priority="105">
      <formula>LEFT($B2,5)="NeuNr"</formula>
    </cfRule>
  </conditionalFormatting>
  <conditionalFormatting sqref="D1:D1048576">
    <cfRule type="cellIs" dxfId="4540" priority="100" operator="greaterThanOrEqual">
      <formula>"a"</formula>
    </cfRule>
  </conditionalFormatting>
  <conditionalFormatting sqref="D2:D18">
    <cfRule type="containsText" dxfId="4539" priority="99" operator="containsText" text="SZ">
      <formula>NOT(ISERROR(SEARCH("SZ",D2)))</formula>
    </cfRule>
  </conditionalFormatting>
  <conditionalFormatting sqref="H9">
    <cfRule type="expression" dxfId="4538" priority="98">
      <formula>IF(XEZ12:XEZ304&lt;="9","WG","")</formula>
    </cfRule>
  </conditionalFormatting>
  <conditionalFormatting sqref="H9">
    <cfRule type="expression" dxfId="4537" priority="97">
      <formula>IF(XEZ12:XEZ299&lt;="9","WG","")</formula>
    </cfRule>
  </conditionalFormatting>
  <conditionalFormatting sqref="A1:A1048576">
    <cfRule type="containsText" dxfId="4536" priority="96" operator="containsText" text="NeuMtgld">
      <formula>NOT(ISERROR(SEARCH("NeuMtgld",A1)))</formula>
    </cfRule>
  </conditionalFormatting>
  <conditionalFormatting sqref="A2:A13">
    <cfRule type="expression" dxfId="4535" priority="95">
      <formula>LEFT($B2,5)="NeuNr"</formula>
    </cfRule>
  </conditionalFormatting>
  <conditionalFormatting sqref="A2:A13">
    <cfRule type="expression" dxfId="4534" priority="94">
      <formula>$AA2&gt;="a*"</formula>
    </cfRule>
  </conditionalFormatting>
  <conditionalFormatting sqref="B2:B9">
    <cfRule type="expression" dxfId="4533" priority="93">
      <formula>LEFT($B2,5)="NeuNr"</formula>
    </cfRule>
  </conditionalFormatting>
  <conditionalFormatting sqref="D1:D1048576">
    <cfRule type="cellIs" dxfId="4532" priority="88" operator="greaterThanOrEqual">
      <formula>"a"</formula>
    </cfRule>
  </conditionalFormatting>
  <conditionalFormatting sqref="D2:D18">
    <cfRule type="containsText" dxfId="4531" priority="87" operator="containsText" text="SZ">
      <formula>NOT(ISERROR(SEARCH("SZ",D2)))</formula>
    </cfRule>
  </conditionalFormatting>
  <conditionalFormatting sqref="H9">
    <cfRule type="expression" dxfId="4530" priority="86">
      <formula>IF(XEZ12:XEZ304&lt;="9","WG","")</formula>
    </cfRule>
  </conditionalFormatting>
  <conditionalFormatting sqref="H9">
    <cfRule type="expression" dxfId="4529" priority="85">
      <formula>IF(XEZ12:XEZ299&lt;="9","WG","")</formula>
    </cfRule>
  </conditionalFormatting>
  <conditionalFormatting sqref="A1:A1048576">
    <cfRule type="containsText" dxfId="4528" priority="84" operator="containsText" text="NeuMtgld">
      <formula>NOT(ISERROR(SEARCH("NeuMtgld",A1)))</formula>
    </cfRule>
  </conditionalFormatting>
  <conditionalFormatting sqref="A2:A13">
    <cfRule type="expression" dxfId="4527" priority="83">
      <formula>LEFT($B2,5)="NeuNr"</formula>
    </cfRule>
  </conditionalFormatting>
  <conditionalFormatting sqref="A2:A13">
    <cfRule type="expression" dxfId="4526" priority="82">
      <formula>$AA2&gt;="a*"</formula>
    </cfRule>
  </conditionalFormatting>
  <conditionalFormatting sqref="B2:B9">
    <cfRule type="expression" dxfId="4525" priority="81">
      <formula>LEFT($B2,5)="NeuNr"</formula>
    </cfRule>
  </conditionalFormatting>
  <conditionalFormatting sqref="D1:D1048576">
    <cfRule type="cellIs" dxfId="4524" priority="76" operator="greaterThanOrEqual">
      <formula>"a"</formula>
    </cfRule>
  </conditionalFormatting>
  <conditionalFormatting sqref="D2:D18">
    <cfRule type="containsText" dxfId="4523" priority="75" operator="containsText" text="SZ">
      <formula>NOT(ISERROR(SEARCH("SZ",D2)))</formula>
    </cfRule>
  </conditionalFormatting>
  <conditionalFormatting sqref="H9">
    <cfRule type="expression" dxfId="4522" priority="74">
      <formula>IF(XEZ12:XEZ304&lt;="9","WG","")</formula>
    </cfRule>
  </conditionalFormatting>
  <conditionalFormatting sqref="H9">
    <cfRule type="expression" dxfId="4521" priority="73">
      <formula>IF(XEZ12:XEZ299&lt;="9","WG","")</formula>
    </cfRule>
  </conditionalFormatting>
  <conditionalFormatting sqref="A1:A1048576">
    <cfRule type="containsText" dxfId="4520" priority="72" operator="containsText" text="NeuMtgld">
      <formula>NOT(ISERROR(SEARCH("NeuMtgld",A1)))</formula>
    </cfRule>
  </conditionalFormatting>
  <conditionalFormatting sqref="A2:A13">
    <cfRule type="expression" dxfId="4519" priority="71">
      <formula>LEFT($B2,5)="NeuNr"</formula>
    </cfRule>
  </conditionalFormatting>
  <conditionalFormatting sqref="A2:A13">
    <cfRule type="expression" dxfId="4518" priority="70">
      <formula>$AA2&gt;="a*"</formula>
    </cfRule>
  </conditionalFormatting>
  <conditionalFormatting sqref="B2:B9">
    <cfRule type="expression" dxfId="4517" priority="69">
      <formula>LEFT($B2,5)="NeuNr"</formula>
    </cfRule>
  </conditionalFormatting>
  <conditionalFormatting sqref="D1:D1048576">
    <cfRule type="cellIs" dxfId="4516" priority="64" operator="greaterThanOrEqual">
      <formula>"a"</formula>
    </cfRule>
  </conditionalFormatting>
  <conditionalFormatting sqref="D2:D18">
    <cfRule type="containsText" dxfId="4515" priority="63" operator="containsText" text="SZ">
      <formula>NOT(ISERROR(SEARCH("SZ",D2)))</formula>
    </cfRule>
  </conditionalFormatting>
  <conditionalFormatting sqref="H9">
    <cfRule type="expression" dxfId="4514" priority="62">
      <formula>IF(XEZ12:XEZ304&lt;="9","WG","")</formula>
    </cfRule>
  </conditionalFormatting>
  <conditionalFormatting sqref="H9">
    <cfRule type="expression" dxfId="4513" priority="61">
      <formula>IF(XEZ12:XEZ299&lt;="9","WG","")</formula>
    </cfRule>
  </conditionalFormatting>
  <conditionalFormatting sqref="A1:A1048576">
    <cfRule type="containsText" dxfId="4512" priority="60" operator="containsText" text="NeuMtgld">
      <formula>NOT(ISERROR(SEARCH("NeuMtgld",A1)))</formula>
    </cfRule>
  </conditionalFormatting>
  <conditionalFormatting sqref="A2:A13">
    <cfRule type="expression" dxfId="4511" priority="59">
      <formula>LEFT($B2,5)="NeuNr"</formula>
    </cfRule>
  </conditionalFormatting>
  <conditionalFormatting sqref="A2:A13">
    <cfRule type="expression" dxfId="4510" priority="58">
      <formula>$AA2&gt;="a*"</formula>
    </cfRule>
  </conditionalFormatting>
  <conditionalFormatting sqref="B2:B9">
    <cfRule type="expression" dxfId="4509" priority="57">
      <formula>LEFT($B2,5)="NeuNr"</formula>
    </cfRule>
  </conditionalFormatting>
  <conditionalFormatting sqref="D1:D1048576">
    <cfRule type="cellIs" dxfId="4508" priority="52" operator="greaterThanOrEqual">
      <formula>"a"</formula>
    </cfRule>
  </conditionalFormatting>
  <conditionalFormatting sqref="D2:D18">
    <cfRule type="containsText" dxfId="4507" priority="51" operator="containsText" text="SZ">
      <formula>NOT(ISERROR(SEARCH("SZ",D2)))</formula>
    </cfRule>
  </conditionalFormatting>
  <conditionalFormatting sqref="H9">
    <cfRule type="expression" dxfId="4506" priority="50">
      <formula>IF(XEZ12:XEZ304&lt;="9","WG","")</formula>
    </cfRule>
  </conditionalFormatting>
  <conditionalFormatting sqref="H9">
    <cfRule type="expression" dxfId="4505" priority="49">
      <formula>IF(XEZ12:XEZ299&lt;="9","WG","")</formula>
    </cfRule>
  </conditionalFormatting>
  <conditionalFormatting sqref="A1:A1048576">
    <cfRule type="containsText" dxfId="4504" priority="48" operator="containsText" text="NeuMtgld">
      <formula>NOT(ISERROR(SEARCH("NeuMtgld",A1)))</formula>
    </cfRule>
  </conditionalFormatting>
  <conditionalFormatting sqref="A2:A13">
    <cfRule type="expression" dxfId="4503" priority="47">
      <formula>LEFT($B2,5)="NeuNr"</formula>
    </cfRule>
  </conditionalFormatting>
  <conditionalFormatting sqref="A2:A13">
    <cfRule type="expression" dxfId="4502" priority="46">
      <formula>$AA2&gt;="a*"</formula>
    </cfRule>
  </conditionalFormatting>
  <conditionalFormatting sqref="B2:B9">
    <cfRule type="expression" dxfId="4501" priority="45">
      <formula>LEFT($B2,5)="NeuNr"</formula>
    </cfRule>
  </conditionalFormatting>
  <conditionalFormatting sqref="D1:D1048576">
    <cfRule type="cellIs" dxfId="4500" priority="40" operator="greaterThanOrEqual">
      <formula>"a"</formula>
    </cfRule>
  </conditionalFormatting>
  <conditionalFormatting sqref="D2:D18">
    <cfRule type="containsText" dxfId="4499" priority="39" operator="containsText" text="SZ">
      <formula>NOT(ISERROR(SEARCH("SZ",D2)))</formula>
    </cfRule>
  </conditionalFormatting>
  <conditionalFormatting sqref="H9">
    <cfRule type="expression" dxfId="4498" priority="38">
      <formula>IF(XEZ12:XEZ304&lt;="9","WG","")</formula>
    </cfRule>
  </conditionalFormatting>
  <conditionalFormatting sqref="H9">
    <cfRule type="expression" dxfId="4497" priority="37">
      <formula>IF(XEZ12:XEZ299&lt;="9","WG","")</formula>
    </cfRule>
  </conditionalFormatting>
  <conditionalFormatting sqref="A1:A1048572">
    <cfRule type="containsText" dxfId="4496" priority="36" operator="containsText" text="NeuMtgld">
      <formula>NOT(ISERROR(SEARCH("NeuMtgld",A1)))</formula>
    </cfRule>
  </conditionalFormatting>
  <conditionalFormatting sqref="A2:A9">
    <cfRule type="expression" dxfId="4495" priority="35">
      <formula>LEFT($B2,5)="NeuNr"</formula>
    </cfRule>
  </conditionalFormatting>
  <conditionalFormatting sqref="A2:A9">
    <cfRule type="expression" dxfId="4494" priority="34">
      <formula>$AA2&gt;="a*"</formula>
    </cfRule>
  </conditionalFormatting>
  <conditionalFormatting sqref="B2:B9">
    <cfRule type="expression" dxfId="4493" priority="33">
      <formula>LEFT($B2,5)="NeuNr"</formula>
    </cfRule>
  </conditionalFormatting>
  <conditionalFormatting sqref="C7">
    <cfRule type="expression" dxfId="4492" priority="32">
      <formula>#REF!&gt;="a*"</formula>
    </cfRule>
  </conditionalFormatting>
  <conditionalFormatting sqref="C7">
    <cfRule type="expression" dxfId="4491" priority="31">
      <formula>#REF!&gt;="a*"</formula>
    </cfRule>
  </conditionalFormatting>
  <conditionalFormatting sqref="C8">
    <cfRule type="expression" dxfId="4490" priority="30">
      <formula>#REF!&gt;="a*"</formula>
    </cfRule>
  </conditionalFormatting>
  <conditionalFormatting sqref="C8">
    <cfRule type="expression" dxfId="4489" priority="29">
      <formula>$AB6&gt;="a*"</formula>
    </cfRule>
  </conditionalFormatting>
  <conditionalFormatting sqref="D1:D1048572">
    <cfRule type="cellIs" dxfId="4488" priority="28" operator="greaterThanOrEqual">
      <formula>"a"</formula>
    </cfRule>
  </conditionalFormatting>
  <conditionalFormatting sqref="D2:D14">
    <cfRule type="containsText" dxfId="4487" priority="27" operator="containsText" text="SZ">
      <formula>NOT(ISERROR(SEARCH("SZ",D2)))</formula>
    </cfRule>
  </conditionalFormatting>
  <conditionalFormatting sqref="H6">
    <cfRule type="expression" dxfId="4486" priority="26">
      <formula>IF(XEZ9:XEZ301&lt;="9","WG","")</formula>
    </cfRule>
  </conditionalFormatting>
  <conditionalFormatting sqref="H6">
    <cfRule type="expression" dxfId="4485" priority="25">
      <formula>IF(XEZ9:XEZ296&lt;="9","WG","")</formula>
    </cfRule>
  </conditionalFormatting>
  <conditionalFormatting sqref="A1:A1048576">
    <cfRule type="containsText" dxfId="4484" priority="24" operator="containsText" text="NeuMtgld">
      <formula>NOT(ISERROR(SEARCH("NeuMtgld",A1)))</formula>
    </cfRule>
  </conditionalFormatting>
  <conditionalFormatting sqref="A2:A13">
    <cfRule type="expression" dxfId="4483" priority="23">
      <formula>LEFT($B2,5)="NeuNr"</formula>
    </cfRule>
  </conditionalFormatting>
  <conditionalFormatting sqref="A2:A13">
    <cfRule type="expression" dxfId="4482" priority="22">
      <formula>$AA2&gt;="a*"</formula>
    </cfRule>
  </conditionalFormatting>
  <conditionalFormatting sqref="B2:B13">
    <cfRule type="expression" dxfId="4481" priority="21">
      <formula>LEFT($B2,5)="NeuNr"</formula>
    </cfRule>
  </conditionalFormatting>
  <conditionalFormatting sqref="C10">
    <cfRule type="expression" dxfId="4480" priority="20">
      <formula>#REF!&gt;="a*"</formula>
    </cfRule>
  </conditionalFormatting>
  <conditionalFormatting sqref="C10">
    <cfRule type="expression" dxfId="4479" priority="19">
      <formula>#REF!&gt;="a*"</formula>
    </cfRule>
  </conditionalFormatting>
  <conditionalFormatting sqref="C11">
    <cfRule type="expression" dxfId="4478" priority="18">
      <formula>#REF!&gt;="a*"</formula>
    </cfRule>
  </conditionalFormatting>
  <conditionalFormatting sqref="C11">
    <cfRule type="expression" dxfId="4477" priority="17">
      <formula>$AB9&gt;="a*"</formula>
    </cfRule>
  </conditionalFormatting>
  <conditionalFormatting sqref="D1:D1048576">
    <cfRule type="cellIs" dxfId="4476" priority="16" operator="greaterThanOrEqual">
      <formula>"a"</formula>
    </cfRule>
  </conditionalFormatting>
  <conditionalFormatting sqref="D2:D18">
    <cfRule type="containsText" dxfId="4475" priority="15" operator="containsText" text="SZ">
      <formula>NOT(ISERROR(SEARCH("SZ",D2)))</formula>
    </cfRule>
  </conditionalFormatting>
  <conditionalFormatting sqref="H9">
    <cfRule type="expression" dxfId="4474" priority="14">
      <formula>IF(XEZ12:XEZ304&lt;="9","WG","")</formula>
    </cfRule>
  </conditionalFormatting>
  <conditionalFormatting sqref="H9">
    <cfRule type="expression" dxfId="4473" priority="13">
      <formula>IF(XEZ12:XEZ299&lt;="9","WG","")</formula>
    </cfRule>
  </conditionalFormatting>
  <conditionalFormatting sqref="A1:A1048576">
    <cfRule type="containsText" dxfId="35" priority="12" operator="containsText" text="NeuMtgld">
      <formula>NOT(ISERROR(SEARCH("NeuMtgld",A1)))</formula>
    </cfRule>
  </conditionalFormatting>
  <conditionalFormatting sqref="A2:A13">
    <cfRule type="expression" dxfId="34" priority="11">
      <formula>LEFT($B2,5)="NeuNr"</formula>
    </cfRule>
  </conditionalFormatting>
  <conditionalFormatting sqref="A2:A13">
    <cfRule type="expression" dxfId="33" priority="10">
      <formula>$AA2&gt;="a*"</formula>
    </cfRule>
  </conditionalFormatting>
  <conditionalFormatting sqref="B2:B13">
    <cfRule type="expression" dxfId="32" priority="9">
      <formula>LEFT($B2,5)="NeuNr"</formula>
    </cfRule>
  </conditionalFormatting>
  <conditionalFormatting sqref="C10">
    <cfRule type="expression" dxfId="31" priority="8">
      <formula>#REF!&gt;="a*"</formula>
    </cfRule>
  </conditionalFormatting>
  <conditionalFormatting sqref="C10">
    <cfRule type="expression" dxfId="30" priority="7">
      <formula>#REF!&gt;="a*"</formula>
    </cfRule>
  </conditionalFormatting>
  <conditionalFormatting sqref="C11">
    <cfRule type="expression" dxfId="29" priority="6">
      <formula>#REF!&gt;="a*"</formula>
    </cfRule>
  </conditionalFormatting>
  <conditionalFormatting sqref="C11">
    <cfRule type="expression" dxfId="28" priority="5">
      <formula>$AB9&gt;="a*"</formula>
    </cfRule>
  </conditionalFormatting>
  <conditionalFormatting sqref="D1:D1048576">
    <cfRule type="cellIs" dxfId="27" priority="4" operator="greaterThanOrEqual">
      <formula>"a"</formula>
    </cfRule>
  </conditionalFormatting>
  <conditionalFormatting sqref="D2:D18">
    <cfRule type="containsText" dxfId="26" priority="3" operator="containsText" text="SZ">
      <formula>NOT(ISERROR(SEARCH("SZ",D2)))</formula>
    </cfRule>
  </conditionalFormatting>
  <conditionalFormatting sqref="H9">
    <cfRule type="expression" dxfId="25" priority="2">
      <formula>IF(XEZ12:XEZ304&lt;="9","WG","")</formula>
    </cfRule>
  </conditionalFormatting>
  <conditionalFormatting sqref="H9">
    <cfRule type="expression" dxfId="24" priority="1">
      <formula>IF(XEZ12:XEZ299&lt;="9","WG","")</formula>
    </cfRule>
  </conditionalFormatting>
  <pageMargins left="0.70866141732283472" right="0.70866141732283472" top="2.3622047244094491" bottom="1.1811023622047245" header="1.1023622047244095" footer="0.6692913385826772"/>
  <pageSetup paperSize="9" orientation="landscape" horizontalDpi="360" verticalDpi="360"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Problem">
    <pageSetUpPr fitToPage="1"/>
  </sheetPr>
  <dimension ref="A1:H430"/>
  <sheetViews>
    <sheetView workbookViewId="0">
      <selection activeCell="E1" sqref="E1:E1048576"/>
    </sheetView>
  </sheetViews>
  <sheetFormatPr baseColWidth="10" defaultColWidth="11.42578125" defaultRowHeight="15.75"/>
  <cols>
    <col min="1" max="1" width="12.5703125" style="119" bestFit="1" customWidth="1"/>
    <col min="2" max="2" width="19.140625" style="294" bestFit="1" customWidth="1"/>
    <col min="3" max="3" width="17.140625" style="295" bestFit="1" customWidth="1"/>
    <col min="4" max="4" width="12.7109375" style="299" bestFit="1" customWidth="1"/>
    <col min="5" max="5" width="19.140625" style="108" customWidth="1"/>
    <col min="6" max="6" width="58.7109375" style="223" customWidth="1"/>
    <col min="7" max="7" width="9.42578125" style="210" bestFit="1" customWidth="1"/>
    <col min="8" max="8" width="12.7109375" style="298" bestFit="1" customWidth="1"/>
    <col min="9" max="16384" width="11.42578125" style="86"/>
  </cols>
  <sheetData>
    <row r="1" spans="1:8">
      <c r="A1" s="242" t="s">
        <v>4</v>
      </c>
      <c r="B1" s="244" t="s">
        <v>1</v>
      </c>
      <c r="C1" s="245" t="s">
        <v>0</v>
      </c>
      <c r="D1" s="250" t="s">
        <v>61</v>
      </c>
      <c r="E1" s="155" t="s">
        <v>15</v>
      </c>
      <c r="F1" s="253" t="s">
        <v>2</v>
      </c>
      <c r="G1" s="251" t="s">
        <v>50</v>
      </c>
      <c r="H1" s="249" t="s">
        <v>12</v>
      </c>
    </row>
    <row r="2" spans="1:8" s="24" customFormat="1" ht="24.95" customHeight="1">
      <c r="A2" s="153" t="s">
        <v>79</v>
      </c>
      <c r="B2" s="260" t="s">
        <v>140</v>
      </c>
      <c r="C2" s="261" t="s">
        <v>87</v>
      </c>
      <c r="D2" s="264">
        <v>48111</v>
      </c>
      <c r="E2" s="147">
        <v>4394</v>
      </c>
      <c r="F2" s="267"/>
      <c r="G2" s="265">
        <v>4</v>
      </c>
      <c r="H2" s="202">
        <v>36526</v>
      </c>
    </row>
    <row r="3" spans="1:8" s="24" customFormat="1" ht="20.100000000000001" customHeight="1">
      <c r="A3" s="197">
        <v>99387</v>
      </c>
      <c r="B3" s="198" t="s">
        <v>80</v>
      </c>
      <c r="C3" s="199" t="s">
        <v>118</v>
      </c>
      <c r="D3" s="279">
        <v>44003</v>
      </c>
      <c r="E3" s="147">
        <v>286</v>
      </c>
      <c r="F3" s="267" t="s">
        <v>71</v>
      </c>
      <c r="G3" s="265">
        <v>3</v>
      </c>
      <c r="H3" s="202">
        <v>49309</v>
      </c>
    </row>
    <row r="4" spans="1:8" s="24" customFormat="1" ht="20.100000000000001" customHeight="1">
      <c r="A4" s="153" t="s">
        <v>79</v>
      </c>
      <c r="B4" s="283" t="s">
        <v>121</v>
      </c>
      <c r="C4" s="284" t="s">
        <v>72</v>
      </c>
      <c r="D4" s="286">
        <v>44926</v>
      </c>
      <c r="E4" s="147">
        <v>1209</v>
      </c>
      <c r="F4" s="267" t="s">
        <v>71</v>
      </c>
      <c r="G4" s="265">
        <v>2</v>
      </c>
      <c r="H4" s="285"/>
    </row>
    <row r="5" spans="1:8" s="24" customFormat="1" ht="20.100000000000001" customHeight="1">
      <c r="A5" s="197">
        <v>99393</v>
      </c>
      <c r="B5" s="204" t="s">
        <v>83</v>
      </c>
      <c r="C5" s="198" t="s">
        <v>66</v>
      </c>
      <c r="D5" s="279">
        <v>2</v>
      </c>
      <c r="E5" s="154">
        <v>-43715</v>
      </c>
      <c r="F5" s="267" t="s">
        <v>71</v>
      </c>
      <c r="G5" s="265">
        <v>15</v>
      </c>
      <c r="H5" s="205"/>
    </row>
    <row r="6" spans="1:8" s="24" customFormat="1" ht="20.100000000000001" customHeight="1">
      <c r="A6" s="197" t="s">
        <v>79</v>
      </c>
      <c r="B6" s="204" t="s">
        <v>86</v>
      </c>
      <c r="C6" s="198" t="s">
        <v>87</v>
      </c>
      <c r="D6" s="279"/>
      <c r="E6" s="147" t="s">
        <v>48</v>
      </c>
      <c r="F6" s="267"/>
      <c r="G6" s="288">
        <v>4</v>
      </c>
      <c r="H6" s="205">
        <v>2</v>
      </c>
    </row>
    <row r="7" spans="1:8" s="24" customFormat="1" ht="20.100000000000001" customHeight="1">
      <c r="A7" s="197">
        <v>99391</v>
      </c>
      <c r="B7" s="204" t="s">
        <v>89</v>
      </c>
      <c r="C7" s="198" t="s">
        <v>90</v>
      </c>
      <c r="D7" s="279"/>
      <c r="E7" s="147" t="s">
        <v>48</v>
      </c>
      <c r="F7" s="267"/>
      <c r="G7" s="288">
        <v>7</v>
      </c>
      <c r="H7" s="205"/>
    </row>
    <row r="8" spans="1:8" s="24" customFormat="1" ht="20.100000000000001" customHeight="1">
      <c r="A8" s="197">
        <v>99397</v>
      </c>
      <c r="B8" s="204" t="s">
        <v>93</v>
      </c>
      <c r="C8" s="198" t="s">
        <v>67</v>
      </c>
      <c r="D8" s="279"/>
      <c r="E8" s="147" t="s">
        <v>48</v>
      </c>
      <c r="F8" s="267"/>
      <c r="G8" s="288">
        <v>17</v>
      </c>
      <c r="H8" s="205"/>
    </row>
    <row r="9" spans="1:8" s="24" customFormat="1" ht="20.100000000000001" customHeight="1">
      <c r="A9" s="197">
        <v>99386</v>
      </c>
      <c r="B9" s="204" t="s">
        <v>96</v>
      </c>
      <c r="C9" s="198" t="s">
        <v>97</v>
      </c>
      <c r="D9" s="279"/>
      <c r="E9" s="147" t="s">
        <v>48</v>
      </c>
      <c r="F9" s="267"/>
      <c r="G9" s="288">
        <v>2</v>
      </c>
      <c r="H9" s="205">
        <v>43465</v>
      </c>
    </row>
    <row r="10" spans="1:8" s="24" customFormat="1" ht="20.100000000000001" customHeight="1">
      <c r="A10" s="197">
        <v>99389</v>
      </c>
      <c r="B10" s="204" t="s">
        <v>100</v>
      </c>
      <c r="C10" s="198" t="s">
        <v>65</v>
      </c>
      <c r="D10" s="279">
        <v>43634</v>
      </c>
      <c r="E10" s="147">
        <v>-83</v>
      </c>
      <c r="F10" s="267"/>
      <c r="G10" s="288">
        <v>5</v>
      </c>
      <c r="H10" s="205"/>
    </row>
    <row r="11" spans="1:8" s="24" customFormat="1" ht="20.100000000000001" customHeight="1">
      <c r="A11" s="197">
        <v>99888</v>
      </c>
      <c r="B11" s="198" t="s">
        <v>103</v>
      </c>
      <c r="C11" s="199" t="s">
        <v>104</v>
      </c>
      <c r="D11" s="279"/>
      <c r="E11" s="147" t="s">
        <v>48</v>
      </c>
      <c r="F11" s="267"/>
      <c r="G11" s="288">
        <v>16</v>
      </c>
      <c r="H11" s="202"/>
    </row>
    <row r="12" spans="1:8" s="24" customFormat="1" ht="20.100000000000001" customHeight="1">
      <c r="A12" s="197">
        <v>99396</v>
      </c>
      <c r="B12" s="204" t="s">
        <v>106</v>
      </c>
      <c r="C12" s="198" t="s">
        <v>107</v>
      </c>
      <c r="D12" s="289"/>
      <c r="E12" s="147" t="s">
        <v>48</v>
      </c>
      <c r="F12" s="267"/>
      <c r="G12" s="265">
        <v>18</v>
      </c>
      <c r="H12" s="205"/>
    </row>
    <row r="13" spans="1:8" s="24" customFormat="1" ht="20.100000000000001" customHeight="1">
      <c r="A13" s="197">
        <v>99395</v>
      </c>
      <c r="B13" s="204" t="s">
        <v>110</v>
      </c>
      <c r="C13" s="198" t="s">
        <v>111</v>
      </c>
      <c r="D13" s="279">
        <v>44562</v>
      </c>
      <c r="E13" s="147">
        <v>845</v>
      </c>
      <c r="F13" s="267" t="s">
        <v>71</v>
      </c>
      <c r="G13" s="288">
        <v>17</v>
      </c>
      <c r="H13" s="205"/>
    </row>
    <row r="14" spans="1:8" s="24" customFormat="1" ht="20.100000000000001" customHeight="1">
      <c r="A14" s="197">
        <v>99388</v>
      </c>
      <c r="B14" s="204" t="s">
        <v>70</v>
      </c>
      <c r="C14" s="198" t="s">
        <v>64</v>
      </c>
      <c r="D14" s="279">
        <v>43649</v>
      </c>
      <c r="E14" s="147">
        <v>-68</v>
      </c>
      <c r="F14" s="267"/>
      <c r="G14" s="288">
        <v>4</v>
      </c>
      <c r="H14" s="205"/>
    </row>
    <row r="15" spans="1:8" s="24" customFormat="1" ht="20.100000000000001" customHeight="1">
      <c r="A15" s="153" t="s">
        <v>79</v>
      </c>
      <c r="B15" s="260" t="s">
        <v>122</v>
      </c>
      <c r="C15" s="261" t="s">
        <v>74</v>
      </c>
      <c r="D15" s="264"/>
      <c r="E15" s="147" t="s">
        <v>48</v>
      </c>
      <c r="F15" s="267"/>
      <c r="G15" s="265">
        <v>7</v>
      </c>
      <c r="H15" s="202"/>
    </row>
    <row r="16" spans="1:8" s="24" customFormat="1" ht="20.100000000000001" customHeight="1">
      <c r="A16" s="153" t="s">
        <v>79</v>
      </c>
      <c r="B16" s="260" t="s">
        <v>3</v>
      </c>
      <c r="C16" s="261" t="s">
        <v>126</v>
      </c>
      <c r="D16" s="264"/>
      <c r="E16" s="147" t="s">
        <v>48</v>
      </c>
      <c r="F16" s="267"/>
      <c r="G16" s="265">
        <v>4</v>
      </c>
      <c r="H16" s="202"/>
    </row>
    <row r="17" spans="1:8" s="24" customFormat="1" ht="20.100000000000001" customHeight="1">
      <c r="A17" s="153" t="s">
        <v>79</v>
      </c>
      <c r="B17" s="260" t="s">
        <v>129</v>
      </c>
      <c r="C17" s="261" t="s">
        <v>130</v>
      </c>
      <c r="D17" s="264"/>
      <c r="E17" s="147" t="s">
        <v>48</v>
      </c>
      <c r="F17" s="267"/>
      <c r="G17" s="265">
        <v>5</v>
      </c>
      <c r="H17" s="202"/>
    </row>
    <row r="18" spans="1:8" s="24" customFormat="1" ht="20.100000000000001" customHeight="1">
      <c r="A18" s="153" t="s">
        <v>79</v>
      </c>
      <c r="B18" s="260" t="s">
        <v>135</v>
      </c>
      <c r="C18" s="261" t="s">
        <v>126</v>
      </c>
      <c r="D18" s="264">
        <v>48116</v>
      </c>
      <c r="E18" s="147">
        <v>4399</v>
      </c>
      <c r="F18" s="267" t="s">
        <v>71</v>
      </c>
      <c r="G18" s="265">
        <v>4</v>
      </c>
      <c r="H18" s="202"/>
    </row>
    <row r="19" spans="1:8" s="24" customFormat="1" ht="20.100000000000001" customHeight="1">
      <c r="A19" s="153"/>
      <c r="B19" s="260"/>
      <c r="C19" s="261"/>
      <c r="D19" s="264"/>
      <c r="E19" s="147"/>
      <c r="F19" s="267"/>
      <c r="G19" s="265"/>
      <c r="H19" s="202"/>
    </row>
    <row r="20" spans="1:8" s="24" customFormat="1" ht="20.100000000000001" customHeight="1">
      <c r="A20" s="153"/>
      <c r="B20" s="260"/>
      <c r="C20" s="261"/>
      <c r="D20" s="264"/>
      <c r="E20" s="147"/>
      <c r="F20" s="267"/>
      <c r="G20" s="265"/>
      <c r="H20" s="202"/>
    </row>
    <row r="21" spans="1:8" s="24" customFormat="1" ht="20.100000000000001" customHeight="1">
      <c r="A21" s="153"/>
      <c r="B21" s="260"/>
      <c r="C21" s="261"/>
      <c r="D21" s="264"/>
      <c r="E21" s="147"/>
      <c r="F21" s="267"/>
      <c r="G21" s="265"/>
      <c r="H21" s="202"/>
    </row>
    <row r="22" spans="1:8" s="24" customFormat="1" ht="20.100000000000001" customHeight="1">
      <c r="A22" s="119"/>
      <c r="B22" s="294"/>
      <c r="C22" s="295"/>
      <c r="D22" s="299"/>
      <c r="E22" s="147"/>
      <c r="F22" s="223"/>
      <c r="G22" s="210"/>
      <c r="H22" s="298"/>
    </row>
    <row r="23" spans="1:8" s="24" customFormat="1" ht="20.100000000000001" customHeight="1">
      <c r="A23" s="119"/>
      <c r="B23" s="294"/>
      <c r="C23" s="295"/>
      <c r="D23" s="299"/>
      <c r="E23" s="147"/>
      <c r="F23" s="223"/>
      <c r="G23" s="210"/>
      <c r="H23" s="298"/>
    </row>
    <row r="24" spans="1:8" s="24" customFormat="1" ht="20.100000000000001" customHeight="1">
      <c r="A24" s="119"/>
      <c r="B24" s="294"/>
      <c r="C24" s="295"/>
      <c r="D24" s="299"/>
      <c r="E24" s="147"/>
      <c r="F24" s="223"/>
      <c r="G24" s="210"/>
      <c r="H24" s="298"/>
    </row>
    <row r="25" spans="1:8" s="24" customFormat="1" ht="20.100000000000001" customHeight="1">
      <c r="A25" s="119"/>
      <c r="B25" s="294"/>
      <c r="C25" s="295"/>
      <c r="D25" s="299"/>
      <c r="E25" s="147"/>
      <c r="F25" s="223"/>
      <c r="G25" s="210"/>
      <c r="H25" s="298"/>
    </row>
    <row r="26" spans="1:8" s="24" customFormat="1" ht="20.100000000000001" customHeight="1">
      <c r="A26" s="119"/>
      <c r="B26" s="294"/>
      <c r="C26" s="295"/>
      <c r="D26" s="299"/>
      <c r="E26" s="147"/>
      <c r="F26" s="223"/>
      <c r="G26" s="210"/>
      <c r="H26" s="298"/>
    </row>
    <row r="27" spans="1:8" s="24" customFormat="1" ht="20.100000000000001" customHeight="1">
      <c r="A27" s="119"/>
      <c r="B27" s="294"/>
      <c r="C27" s="295"/>
      <c r="D27" s="299"/>
      <c r="E27" s="147"/>
      <c r="F27" s="223"/>
      <c r="G27" s="210"/>
      <c r="H27" s="298"/>
    </row>
    <row r="28" spans="1:8" s="24" customFormat="1" ht="20.100000000000001" customHeight="1">
      <c r="A28" s="119"/>
      <c r="B28" s="294"/>
      <c r="C28" s="295"/>
      <c r="D28" s="299"/>
      <c r="E28" s="147"/>
      <c r="F28" s="223"/>
      <c r="G28" s="210"/>
      <c r="H28" s="298"/>
    </row>
    <row r="29" spans="1:8" s="24" customFormat="1" ht="20.100000000000001" customHeight="1">
      <c r="A29" s="119"/>
      <c r="B29" s="294"/>
      <c r="C29" s="295"/>
      <c r="D29" s="299"/>
      <c r="E29" s="147"/>
      <c r="F29" s="223"/>
      <c r="G29" s="210"/>
      <c r="H29" s="298"/>
    </row>
    <row r="30" spans="1:8" s="24" customFormat="1" ht="20.100000000000001" customHeight="1">
      <c r="A30" s="119"/>
      <c r="B30" s="294"/>
      <c r="C30" s="295"/>
      <c r="D30" s="299"/>
      <c r="E30" s="147"/>
      <c r="F30" s="223"/>
      <c r="G30" s="210"/>
      <c r="H30" s="298"/>
    </row>
    <row r="31" spans="1:8" s="24" customFormat="1" ht="20.100000000000001" customHeight="1">
      <c r="A31" s="119"/>
      <c r="B31" s="294"/>
      <c r="C31" s="295"/>
      <c r="D31" s="299"/>
      <c r="E31" s="147"/>
      <c r="F31" s="223"/>
      <c r="G31" s="210"/>
      <c r="H31" s="298"/>
    </row>
    <row r="32" spans="1:8" s="24" customFormat="1" ht="20.100000000000001" customHeight="1">
      <c r="A32" s="119"/>
      <c r="B32" s="294"/>
      <c r="C32" s="295"/>
      <c r="D32" s="299"/>
      <c r="E32" s="147"/>
      <c r="F32" s="223"/>
      <c r="G32" s="210"/>
      <c r="H32" s="298"/>
    </row>
    <row r="33" spans="1:8" s="24" customFormat="1" ht="24.95" customHeight="1">
      <c r="A33" s="119"/>
      <c r="B33" s="294"/>
      <c r="C33" s="295"/>
      <c r="D33" s="299"/>
      <c r="E33" s="147"/>
      <c r="F33" s="223"/>
      <c r="G33" s="210"/>
      <c r="H33" s="298"/>
    </row>
    <row r="34" spans="1:8" s="24" customFormat="1" ht="20.100000000000001" customHeight="1">
      <c r="A34" s="119"/>
      <c r="B34" s="294"/>
      <c r="C34" s="295"/>
      <c r="D34" s="299"/>
      <c r="E34" s="147"/>
      <c r="F34" s="223"/>
      <c r="G34" s="210"/>
      <c r="H34" s="298"/>
    </row>
    <row r="35" spans="1:8" s="24" customFormat="1" ht="20.100000000000001" customHeight="1">
      <c r="A35" s="119"/>
      <c r="B35" s="294"/>
      <c r="C35" s="295"/>
      <c r="D35" s="299"/>
      <c r="E35" s="147"/>
      <c r="F35" s="223"/>
      <c r="G35" s="210"/>
      <c r="H35" s="298"/>
    </row>
    <row r="36" spans="1:8" s="24" customFormat="1" ht="20.100000000000001" customHeight="1">
      <c r="A36" s="119"/>
      <c r="B36" s="294"/>
      <c r="C36" s="295"/>
      <c r="D36" s="299"/>
      <c r="E36" s="147"/>
      <c r="F36" s="223"/>
      <c r="G36" s="210"/>
      <c r="H36" s="298"/>
    </row>
    <row r="37" spans="1:8" s="24" customFormat="1" ht="20.100000000000001" customHeight="1">
      <c r="A37" s="119"/>
      <c r="B37" s="294"/>
      <c r="C37" s="295"/>
      <c r="D37" s="299"/>
      <c r="E37" s="147"/>
      <c r="F37" s="223"/>
      <c r="G37" s="210"/>
      <c r="H37" s="298"/>
    </row>
    <row r="38" spans="1:8" s="24" customFormat="1" ht="20.100000000000001" customHeight="1">
      <c r="A38" s="119"/>
      <c r="B38" s="294"/>
      <c r="C38" s="295"/>
      <c r="D38" s="299"/>
      <c r="E38" s="147"/>
      <c r="F38" s="223"/>
      <c r="G38" s="210"/>
      <c r="H38" s="298"/>
    </row>
    <row r="39" spans="1:8" s="24" customFormat="1" ht="20.100000000000001" customHeight="1">
      <c r="A39" s="119"/>
      <c r="B39" s="294"/>
      <c r="C39" s="295"/>
      <c r="D39" s="299"/>
      <c r="E39" s="147"/>
      <c r="F39" s="223"/>
      <c r="G39" s="210"/>
      <c r="H39" s="298"/>
    </row>
    <row r="40" spans="1:8" s="24" customFormat="1" ht="20.100000000000001" customHeight="1">
      <c r="A40" s="119"/>
      <c r="B40" s="294"/>
      <c r="C40" s="295"/>
      <c r="D40" s="299"/>
      <c r="E40" s="147"/>
      <c r="F40" s="223"/>
      <c r="G40" s="210"/>
      <c r="H40" s="298"/>
    </row>
    <row r="41" spans="1:8" s="24" customFormat="1" ht="20.100000000000001" customHeight="1">
      <c r="A41" s="119"/>
      <c r="B41" s="294"/>
      <c r="C41" s="295"/>
      <c r="D41" s="299"/>
      <c r="E41" s="147"/>
      <c r="F41" s="223"/>
      <c r="G41" s="210"/>
      <c r="H41" s="298"/>
    </row>
    <row r="42" spans="1:8" s="24" customFormat="1" ht="20.100000000000001" customHeight="1">
      <c r="A42" s="119"/>
      <c r="B42" s="294"/>
      <c r="C42" s="295"/>
      <c r="D42" s="299"/>
      <c r="E42" s="147"/>
      <c r="F42" s="223"/>
      <c r="G42" s="210"/>
      <c r="H42" s="298"/>
    </row>
    <row r="43" spans="1:8" s="24" customFormat="1" ht="20.100000000000001" customHeight="1">
      <c r="A43" s="119"/>
      <c r="B43" s="294"/>
      <c r="C43" s="295"/>
      <c r="D43" s="299"/>
      <c r="E43" s="147"/>
      <c r="F43" s="223"/>
      <c r="G43" s="210"/>
      <c r="H43" s="298"/>
    </row>
    <row r="44" spans="1:8" s="24" customFormat="1" ht="20.100000000000001" customHeight="1">
      <c r="A44" s="119"/>
      <c r="B44" s="294"/>
      <c r="C44" s="295"/>
      <c r="D44" s="299"/>
      <c r="E44" s="147"/>
      <c r="F44" s="223"/>
      <c r="G44" s="210"/>
      <c r="H44" s="298"/>
    </row>
    <row r="45" spans="1:8" s="24" customFormat="1" ht="20.100000000000001" customHeight="1">
      <c r="A45" s="119"/>
      <c r="B45" s="294"/>
      <c r="C45" s="295"/>
      <c r="D45" s="299"/>
      <c r="E45" s="147"/>
      <c r="F45" s="223"/>
      <c r="G45" s="210"/>
      <c r="H45" s="298"/>
    </row>
    <row r="46" spans="1:8" s="24" customFormat="1" ht="20.100000000000001" customHeight="1">
      <c r="A46" s="119"/>
      <c r="B46" s="294"/>
      <c r="C46" s="295"/>
      <c r="D46" s="299"/>
      <c r="E46" s="147"/>
      <c r="F46" s="223"/>
      <c r="G46" s="210"/>
      <c r="H46" s="298"/>
    </row>
    <row r="47" spans="1:8" s="24" customFormat="1" ht="20.100000000000001" customHeight="1">
      <c r="A47" s="119"/>
      <c r="B47" s="294"/>
      <c r="C47" s="295"/>
      <c r="D47" s="299"/>
      <c r="E47" s="147"/>
      <c r="F47" s="223"/>
      <c r="G47" s="210"/>
      <c r="H47" s="298"/>
    </row>
    <row r="48" spans="1:8" s="24" customFormat="1" ht="20.100000000000001" customHeight="1">
      <c r="A48" s="119"/>
      <c r="B48" s="294"/>
      <c r="C48" s="295"/>
      <c r="D48" s="299"/>
      <c r="E48" s="147"/>
      <c r="F48" s="223"/>
      <c r="G48" s="210"/>
      <c r="H48" s="298"/>
    </row>
    <row r="49" spans="1:8" s="24" customFormat="1" ht="20.100000000000001" customHeight="1">
      <c r="A49" s="119"/>
      <c r="B49" s="294"/>
      <c r="C49" s="295"/>
      <c r="D49" s="299"/>
      <c r="E49" s="147"/>
      <c r="F49" s="223"/>
      <c r="G49" s="210"/>
      <c r="H49" s="298"/>
    </row>
    <row r="50" spans="1:8" s="24" customFormat="1" ht="20.100000000000001" customHeight="1">
      <c r="A50" s="119"/>
      <c r="B50" s="294"/>
      <c r="C50" s="295"/>
      <c r="D50" s="299"/>
      <c r="E50" s="147"/>
      <c r="F50" s="223"/>
      <c r="G50" s="210"/>
      <c r="H50" s="298"/>
    </row>
    <row r="51" spans="1:8" s="24" customFormat="1" ht="20.100000000000001" customHeight="1">
      <c r="A51" s="119"/>
      <c r="B51" s="294"/>
      <c r="C51" s="295"/>
      <c r="D51" s="299"/>
      <c r="E51" s="147"/>
      <c r="F51" s="223"/>
      <c r="G51" s="210"/>
      <c r="H51" s="298"/>
    </row>
    <row r="52" spans="1:8" s="24" customFormat="1" ht="20.100000000000001" customHeight="1">
      <c r="A52" s="119"/>
      <c r="B52" s="294"/>
      <c r="C52" s="295"/>
      <c r="D52" s="299"/>
      <c r="E52" s="147"/>
      <c r="F52" s="223"/>
      <c r="G52" s="210"/>
      <c r="H52" s="298"/>
    </row>
    <row r="53" spans="1:8" s="24" customFormat="1" ht="20.100000000000001" customHeight="1">
      <c r="A53" s="119"/>
      <c r="B53" s="294"/>
      <c r="C53" s="295"/>
      <c r="D53" s="299"/>
      <c r="E53" s="147"/>
      <c r="F53" s="223"/>
      <c r="G53" s="210"/>
      <c r="H53" s="298"/>
    </row>
    <row r="54" spans="1:8" s="24" customFormat="1" ht="20.100000000000001" customHeight="1">
      <c r="A54" s="119"/>
      <c r="B54" s="294"/>
      <c r="C54" s="295"/>
      <c r="D54" s="299"/>
      <c r="E54" s="147"/>
      <c r="F54" s="223"/>
      <c r="G54" s="210"/>
      <c r="H54" s="298"/>
    </row>
    <row r="55" spans="1:8" s="24" customFormat="1" ht="20.100000000000001" customHeight="1">
      <c r="A55" s="119"/>
      <c r="B55" s="294"/>
      <c r="C55" s="295"/>
      <c r="D55" s="299"/>
      <c r="E55" s="147"/>
      <c r="F55" s="223"/>
      <c r="G55" s="210"/>
      <c r="H55" s="298"/>
    </row>
    <row r="56" spans="1:8" s="24" customFormat="1" ht="20.100000000000001" customHeight="1">
      <c r="A56" s="119"/>
      <c r="B56" s="294"/>
      <c r="C56" s="295"/>
      <c r="D56" s="299"/>
      <c r="E56" s="147"/>
      <c r="F56" s="223"/>
      <c r="G56" s="210"/>
      <c r="H56" s="298"/>
    </row>
    <row r="57" spans="1:8" s="24" customFormat="1" ht="20.100000000000001" customHeight="1">
      <c r="A57" s="119"/>
      <c r="B57" s="294"/>
      <c r="C57" s="295"/>
      <c r="D57" s="299"/>
      <c r="E57" s="147"/>
      <c r="F57" s="223"/>
      <c r="G57" s="210"/>
      <c r="H57" s="298"/>
    </row>
    <row r="58" spans="1:8" s="24" customFormat="1" ht="20.100000000000001" customHeight="1">
      <c r="A58" s="119"/>
      <c r="B58" s="294"/>
      <c r="C58" s="295"/>
      <c r="D58" s="299"/>
      <c r="E58" s="147"/>
      <c r="F58" s="223"/>
      <c r="G58" s="210"/>
      <c r="H58" s="298"/>
    </row>
    <row r="59" spans="1:8" s="24" customFormat="1" ht="20.100000000000001" customHeight="1">
      <c r="A59" s="119"/>
      <c r="B59" s="294"/>
      <c r="C59" s="295"/>
      <c r="D59" s="299"/>
      <c r="E59" s="147"/>
      <c r="F59" s="223"/>
      <c r="G59" s="210"/>
      <c r="H59" s="298"/>
    </row>
    <row r="60" spans="1:8" s="24" customFormat="1" ht="20.100000000000001" customHeight="1">
      <c r="A60" s="119"/>
      <c r="B60" s="294"/>
      <c r="C60" s="295"/>
      <c r="D60" s="299"/>
      <c r="E60" s="147"/>
      <c r="F60" s="223"/>
      <c r="G60" s="210"/>
      <c r="H60" s="298"/>
    </row>
    <row r="61" spans="1:8" s="24" customFormat="1" ht="20.100000000000001" customHeight="1">
      <c r="A61" s="119"/>
      <c r="B61" s="294"/>
      <c r="C61" s="295"/>
      <c r="D61" s="299"/>
      <c r="E61" s="147"/>
      <c r="F61" s="223"/>
      <c r="G61" s="210"/>
      <c r="H61" s="298"/>
    </row>
    <row r="62" spans="1:8" s="24" customFormat="1" ht="20.100000000000001" customHeight="1">
      <c r="A62" s="119"/>
      <c r="B62" s="294"/>
      <c r="C62" s="295"/>
      <c r="D62" s="299"/>
      <c r="E62" s="147"/>
      <c r="F62" s="223"/>
      <c r="G62" s="210"/>
      <c r="H62" s="298"/>
    </row>
    <row r="63" spans="1:8" s="24" customFormat="1" ht="20.100000000000001" customHeight="1">
      <c r="A63" s="119"/>
      <c r="B63" s="294"/>
      <c r="C63" s="295"/>
      <c r="D63" s="299"/>
      <c r="E63" s="147"/>
      <c r="F63" s="223"/>
      <c r="G63" s="210"/>
      <c r="H63" s="298"/>
    </row>
    <row r="64" spans="1:8" ht="20.100000000000001" customHeight="1">
      <c r="E64" s="147"/>
    </row>
    <row r="65" spans="5:5" ht="20.100000000000001" customHeight="1">
      <c r="E65" s="147"/>
    </row>
    <row r="66" spans="5:5" ht="20.100000000000001" customHeight="1">
      <c r="E66" s="147"/>
    </row>
    <row r="67" spans="5:5" ht="20.100000000000001" customHeight="1">
      <c r="E67" s="147"/>
    </row>
    <row r="68" spans="5:5" ht="20.100000000000001" customHeight="1">
      <c r="E68" s="147"/>
    </row>
    <row r="69" spans="5:5" ht="20.100000000000001" customHeight="1">
      <c r="E69" s="147"/>
    </row>
    <row r="70" spans="5:5" ht="20.100000000000001" customHeight="1">
      <c r="E70" s="147"/>
    </row>
    <row r="71" spans="5:5" ht="20.100000000000001" customHeight="1">
      <c r="E71" s="147"/>
    </row>
    <row r="72" spans="5:5" ht="20.100000000000001" customHeight="1">
      <c r="E72" s="147"/>
    </row>
    <row r="73" spans="5:5" ht="20.100000000000001" customHeight="1">
      <c r="E73" s="147"/>
    </row>
    <row r="74" spans="5:5" ht="20.100000000000001" customHeight="1">
      <c r="E74" s="147"/>
    </row>
    <row r="75" spans="5:5" ht="20.100000000000001" customHeight="1">
      <c r="E75" s="147"/>
    </row>
    <row r="76" spans="5:5" ht="20.100000000000001" customHeight="1">
      <c r="E76" s="147"/>
    </row>
    <row r="77" spans="5:5" ht="20.100000000000001" customHeight="1">
      <c r="E77" s="147"/>
    </row>
    <row r="78" spans="5:5" ht="20.100000000000001" customHeight="1">
      <c r="E78" s="147"/>
    </row>
    <row r="79" spans="5:5" ht="20.100000000000001" customHeight="1">
      <c r="E79" s="147"/>
    </row>
    <row r="80" spans="5:5" ht="20.100000000000001" customHeight="1">
      <c r="E80" s="147"/>
    </row>
    <row r="81" spans="5:5" ht="20.100000000000001" customHeight="1">
      <c r="E81" s="147"/>
    </row>
    <row r="82" spans="5:5" ht="20.100000000000001" customHeight="1">
      <c r="E82" s="147"/>
    </row>
    <row r="83" spans="5:5" ht="20.100000000000001" customHeight="1">
      <c r="E83" s="147"/>
    </row>
    <row r="84" spans="5:5" ht="20.100000000000001" customHeight="1">
      <c r="E84" s="147"/>
    </row>
    <row r="85" spans="5:5" ht="20.100000000000001" customHeight="1">
      <c r="E85" s="147"/>
    </row>
    <row r="86" spans="5:5" ht="20.100000000000001" customHeight="1">
      <c r="E86" s="147"/>
    </row>
    <row r="87" spans="5:5" ht="20.100000000000001" customHeight="1">
      <c r="E87" s="147"/>
    </row>
    <row r="88" spans="5:5" ht="20.100000000000001" customHeight="1">
      <c r="E88" s="147"/>
    </row>
    <row r="89" spans="5:5" ht="20.100000000000001" customHeight="1">
      <c r="E89" s="147"/>
    </row>
    <row r="90" spans="5:5" ht="20.100000000000001" customHeight="1">
      <c r="E90" s="147"/>
    </row>
    <row r="91" spans="5:5" ht="20.100000000000001" customHeight="1">
      <c r="E91" s="147"/>
    </row>
    <row r="92" spans="5:5" ht="20.100000000000001" customHeight="1">
      <c r="E92" s="147"/>
    </row>
    <row r="93" spans="5:5" ht="20.100000000000001" customHeight="1">
      <c r="E93" s="147"/>
    </row>
    <row r="94" spans="5:5" ht="20.100000000000001" customHeight="1">
      <c r="E94" s="147"/>
    </row>
    <row r="95" spans="5:5" ht="20.100000000000001" customHeight="1">
      <c r="E95" s="147"/>
    </row>
    <row r="96" spans="5:5" ht="20.100000000000001" customHeight="1">
      <c r="E96" s="147"/>
    </row>
    <row r="97" spans="5:5" ht="20.100000000000001" customHeight="1">
      <c r="E97" s="147"/>
    </row>
    <row r="98" spans="5:5" ht="20.100000000000001" customHeight="1">
      <c r="E98" s="147"/>
    </row>
    <row r="99" spans="5:5" ht="20.100000000000001" customHeight="1">
      <c r="E99" s="147"/>
    </row>
    <row r="100" spans="5:5" ht="20.100000000000001" customHeight="1">
      <c r="E100" s="147"/>
    </row>
    <row r="101" spans="5:5" ht="20.100000000000001" customHeight="1">
      <c r="E101" s="147"/>
    </row>
    <row r="102" spans="5:5" ht="20.100000000000001" customHeight="1">
      <c r="E102" s="147"/>
    </row>
    <row r="103" spans="5:5" ht="20.100000000000001" customHeight="1">
      <c r="E103" s="147"/>
    </row>
    <row r="104" spans="5:5" ht="20.100000000000001" customHeight="1">
      <c r="E104" s="147"/>
    </row>
    <row r="105" spans="5:5" ht="20.100000000000001" customHeight="1">
      <c r="E105" s="147"/>
    </row>
    <row r="106" spans="5:5" ht="20.100000000000001" customHeight="1">
      <c r="E106" s="147"/>
    </row>
    <row r="107" spans="5:5" ht="20.100000000000001" customHeight="1">
      <c r="E107" s="147"/>
    </row>
    <row r="108" spans="5:5" ht="20.100000000000001" customHeight="1">
      <c r="E108" s="147"/>
    </row>
    <row r="109" spans="5:5" ht="20.100000000000001" customHeight="1">
      <c r="E109" s="147"/>
    </row>
    <row r="110" spans="5:5" ht="20.100000000000001" customHeight="1">
      <c r="E110" s="147"/>
    </row>
    <row r="111" spans="5:5" ht="20.100000000000001" customHeight="1">
      <c r="E111" s="147"/>
    </row>
    <row r="112" spans="5:5" ht="20.100000000000001" customHeight="1">
      <c r="E112" s="147"/>
    </row>
    <row r="113" spans="5:5" ht="20.100000000000001" customHeight="1">
      <c r="E113" s="147"/>
    </row>
    <row r="114" spans="5:5" ht="20.100000000000001" customHeight="1">
      <c r="E114" s="147"/>
    </row>
    <row r="115" spans="5:5" ht="20.100000000000001" customHeight="1">
      <c r="E115" s="147"/>
    </row>
    <row r="116" spans="5:5" ht="20.100000000000001" customHeight="1">
      <c r="E116" s="147"/>
    </row>
    <row r="117" spans="5:5" ht="20.100000000000001" customHeight="1">
      <c r="E117" s="147"/>
    </row>
    <row r="118" spans="5:5" ht="20.100000000000001" customHeight="1">
      <c r="E118" s="147"/>
    </row>
    <row r="119" spans="5:5" ht="20.100000000000001" customHeight="1">
      <c r="E119" s="147"/>
    </row>
    <row r="120" spans="5:5" ht="20.100000000000001" customHeight="1">
      <c r="E120" s="147"/>
    </row>
    <row r="121" spans="5:5" ht="20.100000000000001" customHeight="1">
      <c r="E121" s="147"/>
    </row>
    <row r="122" spans="5:5" ht="20.100000000000001" customHeight="1">
      <c r="E122" s="147"/>
    </row>
    <row r="123" spans="5:5" ht="20.100000000000001" customHeight="1">
      <c r="E123" s="147"/>
    </row>
    <row r="124" spans="5:5" ht="20.100000000000001" customHeight="1">
      <c r="E124" s="147"/>
    </row>
    <row r="125" spans="5:5" ht="20.100000000000001" customHeight="1">
      <c r="E125" s="147"/>
    </row>
    <row r="126" spans="5:5" ht="20.100000000000001" customHeight="1">
      <c r="E126" s="147"/>
    </row>
    <row r="127" spans="5:5" ht="20.100000000000001" customHeight="1">
      <c r="E127" s="147"/>
    </row>
    <row r="128" spans="5:5" ht="20.100000000000001" customHeight="1">
      <c r="E128" s="147"/>
    </row>
    <row r="129" spans="5:5" ht="20.100000000000001" customHeight="1">
      <c r="E129" s="147"/>
    </row>
    <row r="130" spans="5:5" ht="20.100000000000001" customHeight="1">
      <c r="E130" s="147"/>
    </row>
    <row r="131" spans="5:5" ht="20.100000000000001" customHeight="1">
      <c r="E131" s="147"/>
    </row>
    <row r="132" spans="5:5" ht="20.100000000000001" customHeight="1">
      <c r="E132" s="147"/>
    </row>
    <row r="133" spans="5:5" ht="20.100000000000001" customHeight="1">
      <c r="E133" s="147"/>
    </row>
    <row r="134" spans="5:5" ht="20.100000000000001" customHeight="1">
      <c r="E134" s="147"/>
    </row>
    <row r="135" spans="5:5" ht="20.100000000000001" customHeight="1">
      <c r="E135" s="147"/>
    </row>
    <row r="136" spans="5:5" ht="20.100000000000001" customHeight="1">
      <c r="E136" s="147"/>
    </row>
    <row r="137" spans="5:5" ht="20.100000000000001" customHeight="1">
      <c r="E137" s="147"/>
    </row>
    <row r="138" spans="5:5" ht="20.100000000000001" customHeight="1">
      <c r="E138" s="147"/>
    </row>
    <row r="139" spans="5:5" ht="20.100000000000001" customHeight="1">
      <c r="E139" s="147"/>
    </row>
    <row r="140" spans="5:5" ht="20.100000000000001" customHeight="1">
      <c r="E140" s="147"/>
    </row>
    <row r="141" spans="5:5" ht="20.100000000000001" customHeight="1">
      <c r="E141" s="147"/>
    </row>
    <row r="142" spans="5:5" ht="20.100000000000001" customHeight="1">
      <c r="E142" s="147"/>
    </row>
    <row r="143" spans="5:5" ht="20.100000000000001" customHeight="1">
      <c r="E143" s="147"/>
    </row>
    <row r="144" spans="5:5" ht="20.100000000000001" customHeight="1">
      <c r="E144" s="147"/>
    </row>
    <row r="145" spans="5:5" ht="20.100000000000001" customHeight="1">
      <c r="E145" s="147"/>
    </row>
    <row r="146" spans="5:5" ht="20.100000000000001" customHeight="1">
      <c r="E146" s="147"/>
    </row>
    <row r="147" spans="5:5" ht="20.100000000000001" customHeight="1">
      <c r="E147" s="147"/>
    </row>
    <row r="148" spans="5:5" ht="20.100000000000001" customHeight="1">
      <c r="E148" s="147"/>
    </row>
    <row r="149" spans="5:5" ht="20.100000000000001" customHeight="1">
      <c r="E149" s="147"/>
    </row>
    <row r="150" spans="5:5" ht="20.100000000000001" customHeight="1">
      <c r="E150" s="147"/>
    </row>
    <row r="151" spans="5:5" ht="20.100000000000001" customHeight="1">
      <c r="E151" s="147"/>
    </row>
    <row r="152" spans="5:5" ht="20.100000000000001" customHeight="1">
      <c r="E152" s="147"/>
    </row>
    <row r="153" spans="5:5" ht="20.100000000000001" customHeight="1">
      <c r="E153" s="147"/>
    </row>
    <row r="154" spans="5:5" ht="20.100000000000001" customHeight="1">
      <c r="E154" s="147"/>
    </row>
    <row r="155" spans="5:5" ht="20.100000000000001" customHeight="1">
      <c r="E155" s="147"/>
    </row>
    <row r="156" spans="5:5" ht="20.100000000000001" customHeight="1">
      <c r="E156" s="147"/>
    </row>
    <row r="157" spans="5:5" ht="20.100000000000001" customHeight="1">
      <c r="E157" s="147"/>
    </row>
    <row r="158" spans="5:5" ht="20.100000000000001" customHeight="1">
      <c r="E158" s="147"/>
    </row>
    <row r="159" spans="5:5" ht="20.100000000000001" customHeight="1">
      <c r="E159" s="147"/>
    </row>
    <row r="160" spans="5:5" ht="20.100000000000001" customHeight="1">
      <c r="E160" s="147"/>
    </row>
    <row r="161" spans="5:5" ht="20.100000000000001" customHeight="1">
      <c r="E161" s="147"/>
    </row>
    <row r="162" spans="5:5" ht="20.100000000000001" customHeight="1">
      <c r="E162" s="147"/>
    </row>
    <row r="163" spans="5:5" ht="20.100000000000001" customHeight="1">
      <c r="E163" s="147"/>
    </row>
    <row r="164" spans="5:5" ht="20.100000000000001" customHeight="1">
      <c r="E164" s="147"/>
    </row>
    <row r="165" spans="5:5" ht="20.100000000000001" customHeight="1">
      <c r="E165" s="147"/>
    </row>
    <row r="166" spans="5:5" ht="20.100000000000001" customHeight="1">
      <c r="E166" s="147"/>
    </row>
    <row r="167" spans="5:5" ht="20.100000000000001" customHeight="1">
      <c r="E167" s="147"/>
    </row>
    <row r="168" spans="5:5" ht="20.100000000000001" customHeight="1">
      <c r="E168" s="147"/>
    </row>
    <row r="169" spans="5:5" ht="20.100000000000001" customHeight="1">
      <c r="E169" s="147"/>
    </row>
    <row r="170" spans="5:5" ht="20.100000000000001" customHeight="1">
      <c r="E170" s="147"/>
    </row>
    <row r="171" spans="5:5" ht="20.100000000000001" customHeight="1">
      <c r="E171" s="147"/>
    </row>
    <row r="172" spans="5:5" ht="20.100000000000001" customHeight="1">
      <c r="E172" s="147"/>
    </row>
    <row r="173" spans="5:5" ht="20.100000000000001" customHeight="1">
      <c r="E173" s="147"/>
    </row>
    <row r="174" spans="5:5" ht="20.100000000000001" customHeight="1">
      <c r="E174" s="147"/>
    </row>
    <row r="175" spans="5:5" ht="20.100000000000001" customHeight="1">
      <c r="E175" s="147"/>
    </row>
    <row r="176" spans="5:5" ht="20.100000000000001" customHeight="1">
      <c r="E176" s="147"/>
    </row>
    <row r="177" spans="5:5" ht="20.100000000000001" customHeight="1">
      <c r="E177" s="147"/>
    </row>
    <row r="178" spans="5:5" ht="20.100000000000001" customHeight="1">
      <c r="E178" s="147"/>
    </row>
    <row r="179" spans="5:5" ht="20.100000000000001" customHeight="1">
      <c r="E179" s="147"/>
    </row>
    <row r="180" spans="5:5" ht="20.100000000000001" customHeight="1">
      <c r="E180" s="147"/>
    </row>
    <row r="181" spans="5:5" ht="20.100000000000001" customHeight="1">
      <c r="E181" s="147"/>
    </row>
    <row r="182" spans="5:5" ht="20.100000000000001" customHeight="1">
      <c r="E182" s="147"/>
    </row>
    <row r="183" spans="5:5" ht="20.100000000000001" customHeight="1">
      <c r="E183" s="147"/>
    </row>
    <row r="184" spans="5:5" ht="20.100000000000001" customHeight="1">
      <c r="E184" s="147"/>
    </row>
    <row r="185" spans="5:5" ht="20.100000000000001" customHeight="1">
      <c r="E185" s="147"/>
    </row>
    <row r="186" spans="5:5" ht="20.100000000000001" customHeight="1">
      <c r="E186" s="147"/>
    </row>
    <row r="187" spans="5:5" ht="20.100000000000001" customHeight="1">
      <c r="E187" s="147"/>
    </row>
    <row r="188" spans="5:5" ht="20.100000000000001" customHeight="1">
      <c r="E188" s="147"/>
    </row>
    <row r="189" spans="5:5" ht="20.100000000000001" customHeight="1">
      <c r="E189" s="147"/>
    </row>
    <row r="190" spans="5:5" ht="20.100000000000001" customHeight="1">
      <c r="E190" s="147"/>
    </row>
    <row r="191" spans="5:5" ht="20.100000000000001" customHeight="1">
      <c r="E191" s="147"/>
    </row>
    <row r="192" spans="5:5" ht="20.100000000000001" customHeight="1">
      <c r="E192" s="147"/>
    </row>
    <row r="193" spans="5:5" ht="20.100000000000001" customHeight="1">
      <c r="E193" s="147"/>
    </row>
    <row r="194" spans="5:5" ht="20.100000000000001" customHeight="1">
      <c r="E194" s="147"/>
    </row>
    <row r="195" spans="5:5" ht="20.100000000000001" customHeight="1">
      <c r="E195" s="147"/>
    </row>
    <row r="196" spans="5:5" ht="20.100000000000001" customHeight="1">
      <c r="E196" s="147"/>
    </row>
    <row r="197" spans="5:5" ht="20.100000000000001" customHeight="1">
      <c r="E197" s="147"/>
    </row>
    <row r="198" spans="5:5" ht="20.100000000000001" customHeight="1">
      <c r="E198" s="147"/>
    </row>
    <row r="199" spans="5:5" ht="20.100000000000001" customHeight="1">
      <c r="E199" s="147"/>
    </row>
    <row r="200" spans="5:5" ht="20.100000000000001" customHeight="1">
      <c r="E200" s="147"/>
    </row>
    <row r="201" spans="5:5" ht="20.100000000000001" customHeight="1">
      <c r="E201" s="147"/>
    </row>
    <row r="202" spans="5:5" ht="20.100000000000001" customHeight="1">
      <c r="E202" s="147"/>
    </row>
    <row r="203" spans="5:5" ht="20.100000000000001" customHeight="1">
      <c r="E203" s="147"/>
    </row>
    <row r="204" spans="5:5" ht="20.100000000000001" customHeight="1">
      <c r="E204" s="147"/>
    </row>
    <row r="205" spans="5:5" ht="20.100000000000001" customHeight="1">
      <c r="E205" s="147"/>
    </row>
    <row r="206" spans="5:5" ht="20.100000000000001" customHeight="1">
      <c r="E206" s="147"/>
    </row>
    <row r="207" spans="5:5" ht="20.100000000000001" customHeight="1">
      <c r="E207" s="147"/>
    </row>
    <row r="208" spans="5:5" ht="20.100000000000001" customHeight="1">
      <c r="E208" s="147"/>
    </row>
    <row r="209" spans="5:5" ht="20.100000000000001" customHeight="1">
      <c r="E209" s="147"/>
    </row>
    <row r="210" spans="5:5" ht="20.100000000000001" customHeight="1">
      <c r="E210" s="147"/>
    </row>
    <row r="211" spans="5:5" ht="20.100000000000001" customHeight="1">
      <c r="E211" s="147"/>
    </row>
    <row r="212" spans="5:5" ht="20.100000000000001" customHeight="1">
      <c r="E212" s="147"/>
    </row>
    <row r="213" spans="5:5" ht="20.100000000000001" customHeight="1">
      <c r="E213" s="147"/>
    </row>
    <row r="214" spans="5:5" ht="20.100000000000001" customHeight="1">
      <c r="E214" s="147"/>
    </row>
    <row r="215" spans="5:5" ht="20.100000000000001" customHeight="1">
      <c r="E215" s="147"/>
    </row>
    <row r="216" spans="5:5" ht="20.100000000000001" customHeight="1">
      <c r="E216" s="147"/>
    </row>
    <row r="217" spans="5:5" ht="20.100000000000001" customHeight="1">
      <c r="E217" s="147"/>
    </row>
    <row r="218" spans="5:5" ht="20.100000000000001" customHeight="1">
      <c r="E218" s="147"/>
    </row>
    <row r="219" spans="5:5" ht="20.100000000000001" customHeight="1">
      <c r="E219" s="147"/>
    </row>
    <row r="220" spans="5:5" ht="20.100000000000001" customHeight="1">
      <c r="E220" s="147"/>
    </row>
    <row r="221" spans="5:5" ht="20.100000000000001" customHeight="1">
      <c r="E221" s="147"/>
    </row>
    <row r="222" spans="5:5" ht="20.100000000000001" customHeight="1">
      <c r="E222" s="147"/>
    </row>
    <row r="223" spans="5:5" ht="20.100000000000001" customHeight="1">
      <c r="E223" s="147"/>
    </row>
    <row r="224" spans="5:5" ht="20.100000000000001" customHeight="1">
      <c r="E224" s="147"/>
    </row>
    <row r="225" spans="5:5" ht="20.100000000000001" customHeight="1">
      <c r="E225" s="147"/>
    </row>
    <row r="226" spans="5:5" ht="20.100000000000001" customHeight="1">
      <c r="E226" s="147"/>
    </row>
    <row r="227" spans="5:5" ht="20.100000000000001" customHeight="1">
      <c r="E227" s="147"/>
    </row>
    <row r="228" spans="5:5" ht="20.100000000000001" customHeight="1">
      <c r="E228" s="147"/>
    </row>
    <row r="229" spans="5:5" ht="20.100000000000001" customHeight="1">
      <c r="E229" s="147"/>
    </row>
    <row r="230" spans="5:5" ht="20.100000000000001" customHeight="1">
      <c r="E230" s="147"/>
    </row>
    <row r="231" spans="5:5" ht="20.100000000000001" customHeight="1">
      <c r="E231" s="147"/>
    </row>
    <row r="232" spans="5:5" ht="20.100000000000001" customHeight="1">
      <c r="E232" s="151"/>
    </row>
    <row r="233" spans="5:5" ht="20.100000000000001" customHeight="1">
      <c r="E233" s="147"/>
    </row>
    <row r="234" spans="5:5" ht="20.100000000000001" customHeight="1">
      <c r="E234" s="147"/>
    </row>
    <row r="235" spans="5:5" ht="20.100000000000001" customHeight="1">
      <c r="E235" s="147"/>
    </row>
    <row r="236" spans="5:5" ht="20.100000000000001" customHeight="1">
      <c r="E236" s="147"/>
    </row>
    <row r="237" spans="5:5" ht="20.100000000000001" customHeight="1">
      <c r="E237" s="147"/>
    </row>
    <row r="238" spans="5:5" ht="20.100000000000001" customHeight="1">
      <c r="E238" s="147"/>
    </row>
    <row r="239" spans="5:5" ht="20.100000000000001" customHeight="1">
      <c r="E239" s="147"/>
    </row>
    <row r="240" spans="5:5" ht="20.100000000000001" customHeight="1">
      <c r="E240" s="156"/>
    </row>
    <row r="241" spans="5:5" ht="20.100000000000001" customHeight="1">
      <c r="E241" s="157"/>
    </row>
    <row r="242" spans="5:5" ht="20.100000000000001" customHeight="1">
      <c r="E242" s="152"/>
    </row>
    <row r="243" spans="5:5" ht="20.100000000000001" customHeight="1">
      <c r="E243" s="152"/>
    </row>
    <row r="244" spans="5:5" ht="20.100000000000001" customHeight="1">
      <c r="E244" s="152"/>
    </row>
    <row r="245" spans="5:5" ht="20.100000000000001" customHeight="1">
      <c r="E245" s="152"/>
    </row>
    <row r="246" spans="5:5" ht="20.100000000000001" customHeight="1">
      <c r="E246" s="152"/>
    </row>
    <row r="247" spans="5:5" ht="20.100000000000001" customHeight="1">
      <c r="E247" s="152"/>
    </row>
    <row r="248" spans="5:5" ht="20.100000000000001" customHeight="1">
      <c r="E248" s="152"/>
    </row>
    <row r="249" spans="5:5" ht="20.100000000000001" customHeight="1">
      <c r="E249" s="152"/>
    </row>
    <row r="250" spans="5:5" ht="20.100000000000001" customHeight="1">
      <c r="E250" s="152"/>
    </row>
    <row r="251" spans="5:5" ht="20.100000000000001" customHeight="1">
      <c r="E251" s="152"/>
    </row>
    <row r="252" spans="5:5" ht="20.100000000000001" customHeight="1">
      <c r="E252" s="152"/>
    </row>
    <row r="253" spans="5:5" ht="20.100000000000001" customHeight="1">
      <c r="E253" s="152"/>
    </row>
    <row r="254" spans="5:5" ht="20.100000000000001" customHeight="1">
      <c r="E254" s="152"/>
    </row>
    <row r="255" spans="5:5" ht="20.100000000000001" customHeight="1">
      <c r="E255" s="152"/>
    </row>
    <row r="256" spans="5:5" ht="20.100000000000001" customHeight="1">
      <c r="E256" s="152"/>
    </row>
    <row r="257" spans="5:5" ht="20.100000000000001" customHeight="1">
      <c r="E257" s="152"/>
    </row>
    <row r="258" spans="5:5" ht="20.100000000000001" customHeight="1">
      <c r="E258" s="152"/>
    </row>
    <row r="259" spans="5:5" ht="20.100000000000001" customHeight="1">
      <c r="E259" s="152"/>
    </row>
    <row r="260" spans="5:5" ht="20.100000000000001" customHeight="1">
      <c r="E260" s="152"/>
    </row>
    <row r="261" spans="5:5" ht="20.100000000000001" customHeight="1">
      <c r="E261" s="152"/>
    </row>
    <row r="262" spans="5:5" ht="20.100000000000001" customHeight="1">
      <c r="E262" s="152"/>
    </row>
    <row r="263" spans="5:5" ht="20.100000000000001" customHeight="1">
      <c r="E263" s="152"/>
    </row>
    <row r="264" spans="5:5" ht="20.100000000000001" customHeight="1">
      <c r="E264" s="152"/>
    </row>
    <row r="265" spans="5:5" ht="20.100000000000001" customHeight="1">
      <c r="E265" s="152"/>
    </row>
    <row r="266" spans="5:5" ht="20.100000000000001" customHeight="1">
      <c r="E266" s="152"/>
    </row>
    <row r="267" spans="5:5" ht="20.100000000000001" customHeight="1">
      <c r="E267" s="152"/>
    </row>
    <row r="268" spans="5:5" ht="20.100000000000001" customHeight="1">
      <c r="E268" s="152"/>
    </row>
    <row r="269" spans="5:5" ht="20.100000000000001" customHeight="1">
      <c r="E269" s="152"/>
    </row>
    <row r="270" spans="5:5" ht="20.100000000000001" customHeight="1">
      <c r="E270" s="152"/>
    </row>
    <row r="271" spans="5:5">
      <c r="E271" s="152"/>
    </row>
    <row r="272" spans="5:5">
      <c r="E272" s="152"/>
    </row>
    <row r="273" spans="5:5">
      <c r="E273" s="153"/>
    </row>
    <row r="274" spans="5:5">
      <c r="E274" s="153"/>
    </row>
    <row r="275" spans="5:5">
      <c r="E275" s="153"/>
    </row>
    <row r="276" spans="5:5">
      <c r="E276" s="153"/>
    </row>
    <row r="277" spans="5:5">
      <c r="E277" s="153"/>
    </row>
    <row r="278" spans="5:5">
      <c r="E278" s="153"/>
    </row>
    <row r="279" spans="5:5">
      <c r="E279" s="153"/>
    </row>
    <row r="280" spans="5:5">
      <c r="E280" s="153"/>
    </row>
    <row r="281" spans="5:5">
      <c r="E281" s="153"/>
    </row>
    <row r="282" spans="5:5">
      <c r="E282" s="153"/>
    </row>
    <row r="283" spans="5:5">
      <c r="E283" s="153"/>
    </row>
    <row r="284" spans="5:5">
      <c r="E284" s="153"/>
    </row>
    <row r="285" spans="5:5">
      <c r="E285" s="153"/>
    </row>
    <row r="286" spans="5:5">
      <c r="E286" s="153"/>
    </row>
    <row r="287" spans="5:5">
      <c r="E287" s="153"/>
    </row>
    <row r="288" spans="5:5">
      <c r="E288" s="153"/>
    </row>
    <row r="289" spans="5:5">
      <c r="E289" s="153"/>
    </row>
    <row r="290" spans="5:5">
      <c r="E290" s="119"/>
    </row>
    <row r="291" spans="5:5">
      <c r="E291" s="119"/>
    </row>
    <row r="292" spans="5:5">
      <c r="E292" s="119"/>
    </row>
    <row r="293" spans="5:5">
      <c r="E293" s="119"/>
    </row>
    <row r="294" spans="5:5">
      <c r="E294" s="119"/>
    </row>
    <row r="295" spans="5:5">
      <c r="E295" s="119"/>
    </row>
    <row r="296" spans="5:5">
      <c r="E296" s="119"/>
    </row>
    <row r="297" spans="5:5">
      <c r="E297" s="119"/>
    </row>
    <row r="298" spans="5:5">
      <c r="E298" s="119"/>
    </row>
    <row r="299" spans="5:5">
      <c r="E299" s="119"/>
    </row>
    <row r="300" spans="5:5">
      <c r="E300" s="119"/>
    </row>
    <row r="301" spans="5:5">
      <c r="E301" s="153"/>
    </row>
    <row r="302" spans="5:5">
      <c r="E302" s="153"/>
    </row>
    <row r="303" spans="5:5">
      <c r="E303" s="153"/>
    </row>
    <row r="304" spans="5:5">
      <c r="E304" s="119"/>
    </row>
    <row r="305" spans="5:5">
      <c r="E305" s="119"/>
    </row>
    <row r="306" spans="5:5">
      <c r="E306" s="119"/>
    </row>
    <row r="307" spans="5:5">
      <c r="E307" s="119"/>
    </row>
    <row r="308" spans="5:5">
      <c r="E308" s="119"/>
    </row>
    <row r="309" spans="5:5">
      <c r="E309" s="119"/>
    </row>
    <row r="310" spans="5:5">
      <c r="E310" s="119"/>
    </row>
    <row r="311" spans="5:5">
      <c r="E311" s="119"/>
    </row>
    <row r="312" spans="5:5">
      <c r="E312" s="119"/>
    </row>
    <row r="313" spans="5:5">
      <c r="E313" s="119"/>
    </row>
    <row r="314" spans="5:5">
      <c r="E314" s="119"/>
    </row>
    <row r="315" spans="5:5">
      <c r="E315" s="119"/>
    </row>
    <row r="316" spans="5:5">
      <c r="E316" s="119"/>
    </row>
    <row r="317" spans="5:5">
      <c r="E317" s="119"/>
    </row>
    <row r="318" spans="5:5">
      <c r="E318" s="119"/>
    </row>
    <row r="319" spans="5:5">
      <c r="E319" s="119"/>
    </row>
    <row r="320" spans="5:5">
      <c r="E320" s="119"/>
    </row>
    <row r="321" spans="5:5">
      <c r="E321" s="119"/>
    </row>
    <row r="322" spans="5:5">
      <c r="E322" s="119"/>
    </row>
    <row r="323" spans="5:5">
      <c r="E323" s="119"/>
    </row>
    <row r="324" spans="5:5">
      <c r="E324" s="119"/>
    </row>
    <row r="325" spans="5:5">
      <c r="E325" s="119"/>
    </row>
    <row r="326" spans="5:5">
      <c r="E326" s="119"/>
    </row>
    <row r="327" spans="5:5">
      <c r="E327" s="119"/>
    </row>
    <row r="328" spans="5:5">
      <c r="E328" s="119"/>
    </row>
    <row r="329" spans="5:5">
      <c r="E329" s="119"/>
    </row>
    <row r="330" spans="5:5">
      <c r="E330" s="119"/>
    </row>
    <row r="331" spans="5:5">
      <c r="E331" s="119"/>
    </row>
    <row r="332" spans="5:5">
      <c r="E332" s="119"/>
    </row>
    <row r="333" spans="5:5">
      <c r="E333" s="119"/>
    </row>
    <row r="334" spans="5:5">
      <c r="E334" s="119"/>
    </row>
    <row r="335" spans="5:5">
      <c r="E335" s="119"/>
    </row>
    <row r="336" spans="5:5">
      <c r="E336" s="119"/>
    </row>
    <row r="337" spans="5:5">
      <c r="E337" s="119"/>
    </row>
    <row r="338" spans="5:5">
      <c r="E338" s="119"/>
    </row>
    <row r="339" spans="5:5">
      <c r="E339" s="119"/>
    </row>
    <row r="340" spans="5:5">
      <c r="E340" s="119"/>
    </row>
    <row r="341" spans="5:5">
      <c r="E341" s="119"/>
    </row>
    <row r="342" spans="5:5">
      <c r="E342" s="119"/>
    </row>
    <row r="343" spans="5:5">
      <c r="E343" s="119"/>
    </row>
    <row r="344" spans="5:5">
      <c r="E344" s="119"/>
    </row>
    <row r="345" spans="5:5">
      <c r="E345" s="119"/>
    </row>
    <row r="346" spans="5:5">
      <c r="E346" s="119"/>
    </row>
    <row r="347" spans="5:5">
      <c r="E347" s="119"/>
    </row>
    <row r="348" spans="5:5">
      <c r="E348" s="119"/>
    </row>
    <row r="349" spans="5:5">
      <c r="E349" s="119"/>
    </row>
    <row r="350" spans="5:5">
      <c r="E350" s="119"/>
    </row>
    <row r="351" spans="5:5">
      <c r="E351" s="119"/>
    </row>
    <row r="352" spans="5:5">
      <c r="E352" s="119"/>
    </row>
    <row r="353" spans="5:5">
      <c r="E353" s="119"/>
    </row>
    <row r="354" spans="5:5">
      <c r="E354" s="119"/>
    </row>
    <row r="355" spans="5:5">
      <c r="E355" s="119"/>
    </row>
    <row r="356" spans="5:5">
      <c r="E356" s="119"/>
    </row>
    <row r="357" spans="5:5">
      <c r="E357" s="119"/>
    </row>
    <row r="358" spans="5:5">
      <c r="E358" s="119"/>
    </row>
    <row r="359" spans="5:5">
      <c r="E359" s="119"/>
    </row>
    <row r="360" spans="5:5">
      <c r="E360" s="119"/>
    </row>
    <row r="361" spans="5:5">
      <c r="E361" s="119"/>
    </row>
    <row r="362" spans="5:5">
      <c r="E362" s="119"/>
    </row>
    <row r="363" spans="5:5">
      <c r="E363" s="119"/>
    </row>
    <row r="364" spans="5:5">
      <c r="E364" s="119"/>
    </row>
    <row r="365" spans="5:5">
      <c r="E365" s="119"/>
    </row>
    <row r="366" spans="5:5">
      <c r="E366" s="119"/>
    </row>
    <row r="367" spans="5:5">
      <c r="E367" s="119"/>
    </row>
    <row r="368" spans="5:5">
      <c r="E368" s="119"/>
    </row>
    <row r="369" spans="5:5">
      <c r="E369" s="119"/>
    </row>
    <row r="370" spans="5:5">
      <c r="E370" s="119"/>
    </row>
    <row r="371" spans="5:5">
      <c r="E371" s="119"/>
    </row>
    <row r="372" spans="5:5">
      <c r="E372" s="119"/>
    </row>
    <row r="373" spans="5:5">
      <c r="E373" s="119"/>
    </row>
    <row r="374" spans="5:5">
      <c r="E374" s="119"/>
    </row>
    <row r="375" spans="5:5">
      <c r="E375" s="119"/>
    </row>
    <row r="376" spans="5:5">
      <c r="E376" s="119"/>
    </row>
    <row r="377" spans="5:5">
      <c r="E377" s="119"/>
    </row>
    <row r="378" spans="5:5">
      <c r="E378" s="119"/>
    </row>
    <row r="379" spans="5:5">
      <c r="E379" s="119"/>
    </row>
    <row r="380" spans="5:5">
      <c r="E380" s="119"/>
    </row>
    <row r="381" spans="5:5">
      <c r="E381" s="119"/>
    </row>
    <row r="382" spans="5:5">
      <c r="E382" s="119"/>
    </row>
    <row r="383" spans="5:5">
      <c r="E383" s="119"/>
    </row>
    <row r="384" spans="5:5">
      <c r="E384" s="119"/>
    </row>
    <row r="385" spans="5:5">
      <c r="E385" s="119"/>
    </row>
    <row r="386" spans="5:5">
      <c r="E386" s="119"/>
    </row>
    <row r="387" spans="5:5">
      <c r="E387" s="119"/>
    </row>
    <row r="388" spans="5:5">
      <c r="E388" s="119"/>
    </row>
    <row r="389" spans="5:5">
      <c r="E389" s="119"/>
    </row>
    <row r="390" spans="5:5">
      <c r="E390" s="119"/>
    </row>
    <row r="391" spans="5:5">
      <c r="E391" s="119"/>
    </row>
    <row r="392" spans="5:5">
      <c r="E392" s="119"/>
    </row>
    <row r="393" spans="5:5">
      <c r="E393" s="119"/>
    </row>
    <row r="394" spans="5:5">
      <c r="E394" s="119"/>
    </row>
    <row r="395" spans="5:5">
      <c r="E395" s="119"/>
    </row>
    <row r="396" spans="5:5">
      <c r="E396" s="119"/>
    </row>
    <row r="397" spans="5:5">
      <c r="E397" s="119"/>
    </row>
    <row r="398" spans="5:5">
      <c r="E398" s="119"/>
    </row>
    <row r="399" spans="5:5">
      <c r="E399" s="119"/>
    </row>
    <row r="400" spans="5:5">
      <c r="E400" s="119"/>
    </row>
    <row r="401" spans="5:5">
      <c r="E401" s="119"/>
    </row>
    <row r="402" spans="5:5">
      <c r="E402" s="119"/>
    </row>
    <row r="403" spans="5:5">
      <c r="E403" s="119"/>
    </row>
    <row r="404" spans="5:5">
      <c r="E404" s="119"/>
    </row>
    <row r="405" spans="5:5">
      <c r="E405" s="119"/>
    </row>
    <row r="406" spans="5:5">
      <c r="E406" s="119"/>
    </row>
    <row r="407" spans="5:5">
      <c r="E407" s="119"/>
    </row>
    <row r="408" spans="5:5">
      <c r="E408" s="119"/>
    </row>
    <row r="409" spans="5:5">
      <c r="E409" s="119"/>
    </row>
    <row r="410" spans="5:5">
      <c r="E410" s="119"/>
    </row>
    <row r="411" spans="5:5">
      <c r="E411" s="119"/>
    </row>
    <row r="412" spans="5:5">
      <c r="E412" s="119"/>
    </row>
    <row r="413" spans="5:5">
      <c r="E413" s="119"/>
    </row>
    <row r="414" spans="5:5">
      <c r="E414" s="119"/>
    </row>
    <row r="415" spans="5:5">
      <c r="E415" s="119"/>
    </row>
    <row r="416" spans="5:5">
      <c r="E416" s="119"/>
    </row>
    <row r="417" spans="5:5">
      <c r="E417" s="119"/>
    </row>
    <row r="418" spans="5:5">
      <c r="E418" s="119"/>
    </row>
    <row r="419" spans="5:5">
      <c r="E419" s="119"/>
    </row>
    <row r="420" spans="5:5">
      <c r="E420" s="119"/>
    </row>
    <row r="421" spans="5:5">
      <c r="E421" s="119"/>
    </row>
    <row r="422" spans="5:5">
      <c r="E422" s="119"/>
    </row>
    <row r="423" spans="5:5">
      <c r="E423" s="119"/>
    </row>
    <row r="424" spans="5:5">
      <c r="E424" s="119"/>
    </row>
    <row r="425" spans="5:5">
      <c r="E425" s="119"/>
    </row>
    <row r="426" spans="5:5">
      <c r="E426" s="119"/>
    </row>
    <row r="427" spans="5:5">
      <c r="E427" s="119"/>
    </row>
    <row r="428" spans="5:5">
      <c r="E428" s="119"/>
    </row>
    <row r="429" spans="5:5">
      <c r="E429" s="119"/>
    </row>
    <row r="430" spans="5:5">
      <c r="E430" s="119"/>
    </row>
  </sheetData>
  <customSheetViews>
    <customSheetView guid="{3EE838E9-81E2-4FBF-86E4-3C14E5A2C9CF}" fitToPage="1" state="hidden">
      <selection activeCell="E1" sqref="E1:E430"/>
      <pageMargins left="0.25" right="0.25" top="0.75" bottom="0.75" header="0.3" footer="0.3"/>
      <pageSetup paperSize="9" scale="40" fitToWidth="3" orientation="landscape" horizontalDpi="360" verticalDpi="360" r:id="rId1"/>
    </customSheetView>
  </customSheetViews>
  <conditionalFormatting sqref="A1:A1048576">
    <cfRule type="containsText" dxfId="4472" priority="2554" operator="containsText" text="NeuMtgld">
      <formula>NOT(ISERROR(SEARCH("NeuMtgld",A1)))</formula>
    </cfRule>
  </conditionalFormatting>
  <conditionalFormatting sqref="A2:A222">
    <cfRule type="expression" dxfId="4471" priority="2553">
      <formula>$AA2&gt;="a*"</formula>
    </cfRule>
  </conditionalFormatting>
  <conditionalFormatting sqref="A2:A39">
    <cfRule type="expression" dxfId="4470" priority="2552">
      <formula>LEFT($B2,5)="NeuNr"</formula>
    </cfRule>
  </conditionalFormatting>
  <conditionalFormatting sqref="A3:A4">
    <cfRule type="expression" dxfId="4469" priority="2551">
      <formula>LEFT($B3,5)="NeuNr"</formula>
    </cfRule>
  </conditionalFormatting>
  <conditionalFormatting sqref="A3:A4">
    <cfRule type="expression" dxfId="4468" priority="2550">
      <formula>LEFT($B3,5)="NeuNr"</formula>
    </cfRule>
  </conditionalFormatting>
  <conditionalFormatting sqref="B2:B9">
    <cfRule type="expression" dxfId="4467" priority="2549">
      <formula>LEFT($B2,5)="NeuNr"</formula>
    </cfRule>
  </conditionalFormatting>
  <conditionalFormatting sqref="B3:B4">
    <cfRule type="expression" dxfId="4466" priority="2548">
      <formula>LEFT($B3,5)="NeuNr"</formula>
    </cfRule>
  </conditionalFormatting>
  <conditionalFormatting sqref="B3:B4">
    <cfRule type="expression" dxfId="4465" priority="2547">
      <formula>LEFT($B3,5)="NeuNr"</formula>
    </cfRule>
  </conditionalFormatting>
  <conditionalFormatting sqref="F1:F45 F47:F1048576">
    <cfRule type="cellIs" dxfId="4464" priority="2538" operator="greaterThanOrEqual">
      <formula>"a"</formula>
    </cfRule>
  </conditionalFormatting>
  <conditionalFormatting sqref="F2:F263">
    <cfRule type="containsText" dxfId="4463" priority="2537" operator="containsText" text="SZ">
      <formula>NOT(ISERROR(SEARCH("SZ",F2)))</formula>
    </cfRule>
  </conditionalFormatting>
  <conditionalFormatting sqref="F184 F179 F174 F164 F126 F124 F92 F76 F73 F46 F41">
    <cfRule type="cellIs" dxfId="4462" priority="2536" operator="between">
      <formula>43100</formula>
      <formula>43450</formula>
    </cfRule>
  </conditionalFormatting>
  <conditionalFormatting sqref="A1:A1048576">
    <cfRule type="containsText" dxfId="4461" priority="2535" operator="containsText" text="NeuMtgld">
      <formula>NOT(ISERROR(SEARCH("NeuMtgld",A1)))</formula>
    </cfRule>
  </conditionalFormatting>
  <conditionalFormatting sqref="A2:A222">
    <cfRule type="expression" dxfId="4460" priority="2534">
      <formula>$AA2&gt;="a*"</formula>
    </cfRule>
  </conditionalFormatting>
  <conditionalFormatting sqref="A2:A39">
    <cfRule type="expression" dxfId="4459" priority="2533">
      <formula>LEFT($B2,5)="NeuNr"</formula>
    </cfRule>
  </conditionalFormatting>
  <conditionalFormatting sqref="A3:A4">
    <cfRule type="expression" dxfId="4458" priority="2532">
      <formula>LEFT($B3,5)="NeuNr"</formula>
    </cfRule>
  </conditionalFormatting>
  <conditionalFormatting sqref="A3:A4">
    <cfRule type="expression" dxfId="4457" priority="2531">
      <formula>LEFT($B3,5)="NeuNr"</formula>
    </cfRule>
  </conditionalFormatting>
  <conditionalFormatting sqref="B2:B9">
    <cfRule type="expression" dxfId="4456" priority="2530">
      <formula>LEFT($B2,5)="NeuNr"</formula>
    </cfRule>
  </conditionalFormatting>
  <conditionalFormatting sqref="B3:B4">
    <cfRule type="expression" dxfId="4455" priority="2529">
      <formula>LEFT($B3,5)="NeuNr"</formula>
    </cfRule>
  </conditionalFormatting>
  <conditionalFormatting sqref="B3:B4">
    <cfRule type="expression" dxfId="4454" priority="2528">
      <formula>LEFT($B3,5)="NeuNr"</formula>
    </cfRule>
  </conditionalFormatting>
  <conditionalFormatting sqref="F1:F45 F47:F1048576">
    <cfRule type="cellIs" dxfId="4453" priority="2519" operator="greaterThanOrEqual">
      <formula>"a"</formula>
    </cfRule>
  </conditionalFormatting>
  <conditionalFormatting sqref="F2:F263">
    <cfRule type="containsText" dxfId="4452" priority="2518" operator="containsText" text="SZ">
      <formula>NOT(ISERROR(SEARCH("SZ",F2)))</formula>
    </cfRule>
  </conditionalFormatting>
  <conditionalFormatting sqref="F184 F179 F174 F164 F126 F124 F92 F76 F73 F46 F41">
    <cfRule type="cellIs" dxfId="4451" priority="2517" operator="between">
      <formula>43100</formula>
      <formula>43450</formula>
    </cfRule>
  </conditionalFormatting>
  <conditionalFormatting sqref="A1:A1048576">
    <cfRule type="containsText" dxfId="4450" priority="2516" operator="containsText" text="NeuMtgld">
      <formula>NOT(ISERROR(SEARCH("NeuMtgld",A1)))</formula>
    </cfRule>
  </conditionalFormatting>
  <conditionalFormatting sqref="A2:A222">
    <cfRule type="expression" dxfId="4449" priority="2515">
      <formula>$AA2&gt;="a*"</formula>
    </cfRule>
  </conditionalFormatting>
  <conditionalFormatting sqref="A2:A39">
    <cfRule type="expression" dxfId="4448" priority="2514">
      <formula>LEFT($B2,5)="NeuNr"</formula>
    </cfRule>
  </conditionalFormatting>
  <conditionalFormatting sqref="A3:A4">
    <cfRule type="expression" dxfId="4447" priority="2513">
      <formula>LEFT($B3,5)="NeuNr"</formula>
    </cfRule>
  </conditionalFormatting>
  <conditionalFormatting sqref="A3:A4">
    <cfRule type="expression" dxfId="4446" priority="2512">
      <formula>LEFT($B3,5)="NeuNr"</formula>
    </cfRule>
  </conditionalFormatting>
  <conditionalFormatting sqref="B2:B9">
    <cfRule type="expression" dxfId="4445" priority="2511">
      <formula>LEFT($B2,5)="NeuNr"</formula>
    </cfRule>
  </conditionalFormatting>
  <conditionalFormatting sqref="B3:B4">
    <cfRule type="expression" dxfId="4444" priority="2510">
      <formula>LEFT($B3,5)="NeuNr"</formula>
    </cfRule>
  </conditionalFormatting>
  <conditionalFormatting sqref="B3:B4">
    <cfRule type="expression" dxfId="4443" priority="2509">
      <formula>LEFT($B3,5)="NeuNr"</formula>
    </cfRule>
  </conditionalFormatting>
  <conditionalFormatting sqref="F1:F45 F47:F1048576">
    <cfRule type="cellIs" dxfId="4442" priority="2501" operator="greaterThanOrEqual">
      <formula>"a"</formula>
    </cfRule>
  </conditionalFormatting>
  <conditionalFormatting sqref="F184 F179 F174 F164 F126 F124 F92 F76 F73 F46 F41">
    <cfRule type="cellIs" dxfId="4441" priority="2500" operator="between">
      <formula>43100</formula>
      <formula>43450</formula>
    </cfRule>
  </conditionalFormatting>
  <conditionalFormatting sqref="F2:F263">
    <cfRule type="containsText" dxfId="4440" priority="2499" operator="containsText" text="SZ">
      <formula>NOT(ISERROR(SEARCH("SZ",F2)))</formula>
    </cfRule>
  </conditionalFormatting>
  <conditionalFormatting sqref="A1:A1048576">
    <cfRule type="containsText" dxfId="4439" priority="2498" operator="containsText" text="NeuMtgld">
      <formula>NOT(ISERROR(SEARCH("NeuMtgld",A1)))</formula>
    </cfRule>
  </conditionalFormatting>
  <conditionalFormatting sqref="A2:A222">
    <cfRule type="expression" dxfId="4438" priority="2497">
      <formula>$AA2&gt;="a*"</formula>
    </cfRule>
  </conditionalFormatting>
  <conditionalFormatting sqref="A2:A39">
    <cfRule type="expression" dxfId="4437" priority="2496">
      <formula>LEFT($B2,5)="NeuNr"</formula>
    </cfRule>
  </conditionalFormatting>
  <conditionalFormatting sqref="A3:A4">
    <cfRule type="expression" dxfId="4436" priority="2495">
      <formula>LEFT($B3,5)="NeuNr"</formula>
    </cfRule>
  </conditionalFormatting>
  <conditionalFormatting sqref="A3:A4">
    <cfRule type="expression" dxfId="4435" priority="2494">
      <formula>LEFT($B3,5)="NeuNr"</formula>
    </cfRule>
  </conditionalFormatting>
  <conditionalFormatting sqref="B2:B9">
    <cfRule type="expression" dxfId="4434" priority="2493">
      <formula>LEFT($B2,5)="NeuNr"</formula>
    </cfRule>
  </conditionalFormatting>
  <conditionalFormatting sqref="B3:B4">
    <cfRule type="expression" dxfId="4433" priority="2492">
      <formula>LEFT($B3,5)="NeuNr"</formula>
    </cfRule>
  </conditionalFormatting>
  <conditionalFormatting sqref="B3:B4">
    <cfRule type="expression" dxfId="4432" priority="2491">
      <formula>LEFT($B3,5)="NeuNr"</formula>
    </cfRule>
  </conditionalFormatting>
  <conditionalFormatting sqref="F1:F45 F47:F1048576">
    <cfRule type="cellIs" dxfId="4431" priority="2483" operator="greaterThanOrEqual">
      <formula>"a"</formula>
    </cfRule>
  </conditionalFormatting>
  <conditionalFormatting sqref="F184 F179 F174 F164 F126 F124 F92 F76 F73 F46 F41">
    <cfRule type="cellIs" dxfId="4430" priority="2482" operator="between">
      <formula>43100</formula>
      <formula>43450</formula>
    </cfRule>
  </conditionalFormatting>
  <conditionalFormatting sqref="F2:F263">
    <cfRule type="containsText" dxfId="4429" priority="2481" operator="containsText" text="SZ">
      <formula>NOT(ISERROR(SEARCH("SZ",F2)))</formula>
    </cfRule>
  </conditionalFormatting>
  <conditionalFormatting sqref="A1:A1048576">
    <cfRule type="containsText" dxfId="4428" priority="2480" operator="containsText" text="NeuMtgld">
      <formula>NOT(ISERROR(SEARCH("NeuMtgld",A1)))</formula>
    </cfRule>
  </conditionalFormatting>
  <conditionalFormatting sqref="A2:A222">
    <cfRule type="expression" dxfId="4427" priority="2479">
      <formula>$AA2&gt;="a*"</formula>
    </cfRule>
  </conditionalFormatting>
  <conditionalFormatting sqref="A2:A39">
    <cfRule type="expression" dxfId="4426" priority="2478">
      <formula>LEFT($B2,5)="NeuNr"</formula>
    </cfRule>
  </conditionalFormatting>
  <conditionalFormatting sqref="A3:A4">
    <cfRule type="expression" dxfId="4425" priority="2477">
      <formula>LEFT($B3,5)="NeuNr"</formula>
    </cfRule>
  </conditionalFormatting>
  <conditionalFormatting sqref="A3:A4">
    <cfRule type="expression" dxfId="4424" priority="2476">
      <formula>LEFT($B3,5)="NeuNr"</formula>
    </cfRule>
  </conditionalFormatting>
  <conditionalFormatting sqref="B2:B9">
    <cfRule type="expression" dxfId="4423" priority="2475">
      <formula>LEFT($B2,5)="NeuNr"</formula>
    </cfRule>
  </conditionalFormatting>
  <conditionalFormatting sqref="B3:B4">
    <cfRule type="expression" dxfId="4422" priority="2474">
      <formula>LEFT($B3,5)="NeuNr"</formula>
    </cfRule>
  </conditionalFormatting>
  <conditionalFormatting sqref="B3:B4">
    <cfRule type="expression" dxfId="4421" priority="2473">
      <formula>LEFT($B3,5)="NeuNr"</formula>
    </cfRule>
  </conditionalFormatting>
  <conditionalFormatting sqref="F1:F45 F47:F1048576">
    <cfRule type="cellIs" dxfId="4420" priority="2465" operator="greaterThanOrEqual">
      <formula>"a"</formula>
    </cfRule>
  </conditionalFormatting>
  <conditionalFormatting sqref="F184 F179 F174 F164 F126 F124 F92 F76 F73 F46 F41">
    <cfRule type="cellIs" dxfId="4419" priority="2464" operator="between">
      <formula>43100</formula>
      <formula>43450</formula>
    </cfRule>
  </conditionalFormatting>
  <conditionalFormatting sqref="F2:F263">
    <cfRule type="containsText" dxfId="4418" priority="2463" operator="containsText" text="SZ">
      <formula>NOT(ISERROR(SEARCH("SZ",F2)))</formula>
    </cfRule>
  </conditionalFormatting>
  <conditionalFormatting sqref="A1:A1048576">
    <cfRule type="containsText" dxfId="4417" priority="2462" operator="containsText" text="NeuMtgld">
      <formula>NOT(ISERROR(SEARCH("NeuMtgld",A1)))</formula>
    </cfRule>
  </conditionalFormatting>
  <conditionalFormatting sqref="A2:A222">
    <cfRule type="expression" dxfId="4416" priority="2461">
      <formula>$AA2&gt;="a*"</formula>
    </cfRule>
  </conditionalFormatting>
  <conditionalFormatting sqref="A2:A39">
    <cfRule type="expression" dxfId="4415" priority="2460">
      <formula>LEFT($B2,5)="NeuNr"</formula>
    </cfRule>
  </conditionalFormatting>
  <conditionalFormatting sqref="A3:A4">
    <cfRule type="expression" dxfId="4414" priority="2459">
      <formula>LEFT($B3,5)="NeuNr"</formula>
    </cfRule>
  </conditionalFormatting>
  <conditionalFormatting sqref="A3:A4">
    <cfRule type="expression" dxfId="4413" priority="2458">
      <formula>LEFT($B3,5)="NeuNr"</formula>
    </cfRule>
  </conditionalFormatting>
  <conditionalFormatting sqref="B2:B9">
    <cfRule type="expression" dxfId="4412" priority="2457">
      <formula>LEFT($B2,5)="NeuNr"</formula>
    </cfRule>
  </conditionalFormatting>
  <conditionalFormatting sqref="B3:B4">
    <cfRule type="expression" dxfId="4411" priority="2456">
      <formula>LEFT($B3,5)="NeuNr"</formula>
    </cfRule>
  </conditionalFormatting>
  <conditionalFormatting sqref="B3:B4">
    <cfRule type="expression" dxfId="4410" priority="2455">
      <formula>LEFT($B3,5)="NeuNr"</formula>
    </cfRule>
  </conditionalFormatting>
  <conditionalFormatting sqref="F1:F45 F47:F1048576">
    <cfRule type="cellIs" dxfId="4409" priority="2447" operator="greaterThanOrEqual">
      <formula>"a"</formula>
    </cfRule>
  </conditionalFormatting>
  <conditionalFormatting sqref="F184 F179 F174 F164 F126 F124 F92 F76 F73 F46 F41">
    <cfRule type="cellIs" dxfId="4408" priority="2446" operator="between">
      <formula>43100</formula>
      <formula>43450</formula>
    </cfRule>
  </conditionalFormatting>
  <conditionalFormatting sqref="F2:F263">
    <cfRule type="containsText" dxfId="4407" priority="2445" operator="containsText" text="SZ">
      <formula>NOT(ISERROR(SEARCH("SZ",F2)))</formula>
    </cfRule>
  </conditionalFormatting>
  <conditionalFormatting sqref="A1:A1048576">
    <cfRule type="containsText" dxfId="4406" priority="2444" operator="containsText" text="NeuMtgld">
      <formula>NOT(ISERROR(SEARCH("NeuMtgld",A1)))</formula>
    </cfRule>
  </conditionalFormatting>
  <conditionalFormatting sqref="A2:A222">
    <cfRule type="expression" dxfId="4405" priority="2443">
      <formula>$AA2&gt;="a*"</formula>
    </cfRule>
  </conditionalFormatting>
  <conditionalFormatting sqref="A2:A39">
    <cfRule type="expression" dxfId="4404" priority="2442">
      <formula>LEFT($B2,5)="NeuNr"</formula>
    </cfRule>
  </conditionalFormatting>
  <conditionalFormatting sqref="A3:A4">
    <cfRule type="expression" dxfId="4403" priority="2441">
      <formula>LEFT($B3,5)="NeuNr"</formula>
    </cfRule>
  </conditionalFormatting>
  <conditionalFormatting sqref="A3:A4">
    <cfRule type="expression" dxfId="4402" priority="2440">
      <formula>LEFT($B3,5)="NeuNr"</formula>
    </cfRule>
  </conditionalFormatting>
  <conditionalFormatting sqref="B2:B9">
    <cfRule type="expression" dxfId="4401" priority="2439">
      <formula>LEFT($B2,5)="NeuNr"</formula>
    </cfRule>
  </conditionalFormatting>
  <conditionalFormatting sqref="B3:B4">
    <cfRule type="expression" dxfId="4400" priority="2438">
      <formula>LEFT($B3,5)="NeuNr"</formula>
    </cfRule>
  </conditionalFormatting>
  <conditionalFormatting sqref="B3:B4">
    <cfRule type="expression" dxfId="4399" priority="2437">
      <formula>LEFT($B3,5)="NeuNr"</formula>
    </cfRule>
  </conditionalFormatting>
  <conditionalFormatting sqref="F1:F45 F47:F1048576">
    <cfRule type="cellIs" dxfId="4398" priority="2429" operator="greaterThanOrEqual">
      <formula>"a"</formula>
    </cfRule>
  </conditionalFormatting>
  <conditionalFormatting sqref="F184 F179 F174 F164 F126 F124 F92 F76 F73 F46 F41">
    <cfRule type="cellIs" dxfId="4397" priority="2428" operator="between">
      <formula>43100</formula>
      <formula>43450</formula>
    </cfRule>
  </conditionalFormatting>
  <conditionalFormatting sqref="F2:F263">
    <cfRule type="containsText" dxfId="4396" priority="2427" operator="containsText" text="SZ">
      <formula>NOT(ISERROR(SEARCH("SZ",F2)))</formula>
    </cfRule>
  </conditionalFormatting>
  <conditionalFormatting sqref="A1:A1048576">
    <cfRule type="containsText" dxfId="4395" priority="2426" operator="containsText" text="NeuMtgld">
      <formula>NOT(ISERROR(SEARCH("NeuMtgld",A1)))</formula>
    </cfRule>
  </conditionalFormatting>
  <conditionalFormatting sqref="A2:A222">
    <cfRule type="expression" dxfId="4394" priority="2425">
      <formula>$AA2&gt;="a*"</formula>
    </cfRule>
  </conditionalFormatting>
  <conditionalFormatting sqref="A2:A39">
    <cfRule type="expression" dxfId="4393" priority="2424">
      <formula>LEFT($B2,5)="NeuNr"</formula>
    </cfRule>
  </conditionalFormatting>
  <conditionalFormatting sqref="A3:A4">
    <cfRule type="expression" dxfId="4392" priority="2423">
      <formula>LEFT($B3,5)="NeuNr"</formula>
    </cfRule>
  </conditionalFormatting>
  <conditionalFormatting sqref="A3:A4">
    <cfRule type="expression" dxfId="4391" priority="2422">
      <formula>LEFT($B3,5)="NeuNr"</formula>
    </cfRule>
  </conditionalFormatting>
  <conditionalFormatting sqref="B2:B9">
    <cfRule type="expression" dxfId="4390" priority="2421">
      <formula>LEFT($B2,5)="NeuNr"</formula>
    </cfRule>
  </conditionalFormatting>
  <conditionalFormatting sqref="B3:B4">
    <cfRule type="expression" dxfId="4389" priority="2420">
      <formula>LEFT($B3,5)="NeuNr"</formula>
    </cfRule>
  </conditionalFormatting>
  <conditionalFormatting sqref="B3:B4">
    <cfRule type="expression" dxfId="4388" priority="2419">
      <formula>LEFT($B3,5)="NeuNr"</formula>
    </cfRule>
  </conditionalFormatting>
  <conditionalFormatting sqref="F1:F45 F47:F1048576">
    <cfRule type="cellIs" dxfId="4387" priority="2411" operator="greaterThanOrEqual">
      <formula>"a"</formula>
    </cfRule>
  </conditionalFormatting>
  <conditionalFormatting sqref="F184 F179 F174 F164 F126 F124 F92 F76 F73 F46 F41">
    <cfRule type="cellIs" dxfId="4386" priority="2410" operator="between">
      <formula>43100</formula>
      <formula>43450</formula>
    </cfRule>
  </conditionalFormatting>
  <conditionalFormatting sqref="F2:F263">
    <cfRule type="containsText" dxfId="4385" priority="2409" operator="containsText" text="SZ">
      <formula>NOT(ISERROR(SEARCH("SZ",F2)))</formula>
    </cfRule>
  </conditionalFormatting>
  <conditionalFormatting sqref="A1:A1048576">
    <cfRule type="containsText" dxfId="4384" priority="2408" operator="containsText" text="NeuMtgld">
      <formula>NOT(ISERROR(SEARCH("NeuMtgld",A1)))</formula>
    </cfRule>
  </conditionalFormatting>
  <conditionalFormatting sqref="A2:A221">
    <cfRule type="expression" dxfId="4383" priority="2407">
      <formula>$AA2&gt;="a*"</formula>
    </cfRule>
  </conditionalFormatting>
  <conditionalFormatting sqref="A2:A38">
    <cfRule type="expression" dxfId="4382" priority="2406">
      <formula>LEFT($B2,5)="NeuNr"</formula>
    </cfRule>
  </conditionalFormatting>
  <conditionalFormatting sqref="A2:A3">
    <cfRule type="expression" dxfId="4381" priority="2405">
      <formula>LEFT($B2,5)="NeuNr"</formula>
    </cfRule>
  </conditionalFormatting>
  <conditionalFormatting sqref="A2:A3">
    <cfRule type="expression" dxfId="4380" priority="2404">
      <formula>LEFT($B2,5)="NeuNr"</formula>
    </cfRule>
  </conditionalFormatting>
  <conditionalFormatting sqref="B2:B9">
    <cfRule type="expression" dxfId="4379" priority="2403">
      <formula>LEFT($B2,5)="NeuNr"</formula>
    </cfRule>
  </conditionalFormatting>
  <conditionalFormatting sqref="B2:B3">
    <cfRule type="expression" dxfId="4378" priority="2402">
      <formula>LEFT($B2,5)="NeuNr"</formula>
    </cfRule>
  </conditionalFormatting>
  <conditionalFormatting sqref="B2:B3">
    <cfRule type="expression" dxfId="4377" priority="2401">
      <formula>LEFT($B2,5)="NeuNr"</formula>
    </cfRule>
  </conditionalFormatting>
  <conditionalFormatting sqref="F46:F1048576 F1:F44">
    <cfRule type="cellIs" dxfId="4376" priority="2393" operator="greaterThanOrEqual">
      <formula>"a"</formula>
    </cfRule>
  </conditionalFormatting>
  <conditionalFormatting sqref="F183 F178 F173 F163 F125 F123 F91 F75 F72 F45 F40">
    <cfRule type="cellIs" dxfId="4375" priority="2392" operator="between">
      <formula>43100</formula>
      <formula>43450</formula>
    </cfRule>
  </conditionalFormatting>
  <conditionalFormatting sqref="F2:F262">
    <cfRule type="containsText" dxfId="4374" priority="2391" operator="containsText" text="SZ">
      <formula>NOT(ISERROR(SEARCH("SZ",F2)))</formula>
    </cfRule>
  </conditionalFormatting>
  <conditionalFormatting sqref="A1:A1048576">
    <cfRule type="containsText" dxfId="4373" priority="2390" operator="containsText" text="NeuMtgld">
      <formula>NOT(ISERROR(SEARCH("NeuMtgld",A1)))</formula>
    </cfRule>
  </conditionalFormatting>
  <conditionalFormatting sqref="A2:A221">
    <cfRule type="expression" dxfId="4372" priority="2389">
      <formula>$AA2&gt;="a*"</formula>
    </cfRule>
  </conditionalFormatting>
  <conditionalFormatting sqref="A2:A38">
    <cfRule type="expression" dxfId="4371" priority="2388">
      <formula>LEFT($B2,5)="NeuNr"</formula>
    </cfRule>
  </conditionalFormatting>
  <conditionalFormatting sqref="A2:A3">
    <cfRule type="expression" dxfId="4370" priority="2387">
      <formula>LEFT($B2,5)="NeuNr"</formula>
    </cfRule>
  </conditionalFormatting>
  <conditionalFormatting sqref="A2:A3">
    <cfRule type="expression" dxfId="4369" priority="2386">
      <formula>LEFT($B2,5)="NeuNr"</formula>
    </cfRule>
  </conditionalFormatting>
  <conditionalFormatting sqref="B2:B9">
    <cfRule type="expression" dxfId="4368" priority="2385">
      <formula>LEFT($B2,5)="NeuNr"</formula>
    </cfRule>
  </conditionalFormatting>
  <conditionalFormatting sqref="B2:B3">
    <cfRule type="expression" dxfId="4367" priority="2384">
      <formula>LEFT($B2,5)="NeuNr"</formula>
    </cfRule>
  </conditionalFormatting>
  <conditionalFormatting sqref="B2:B3">
    <cfRule type="expression" dxfId="4366" priority="2383">
      <formula>LEFT($B2,5)="NeuNr"</formula>
    </cfRule>
  </conditionalFormatting>
  <conditionalFormatting sqref="F46:F1048576 F1:F44">
    <cfRule type="cellIs" dxfId="4365" priority="2375" operator="greaterThanOrEqual">
      <formula>"a"</formula>
    </cfRule>
  </conditionalFormatting>
  <conditionalFormatting sqref="F183 F178 F173 F163 F125 F123 F91 F75 F72 F45 F40">
    <cfRule type="cellIs" dxfId="4364" priority="2374" operator="between">
      <formula>43100</formula>
      <formula>43450</formula>
    </cfRule>
  </conditionalFormatting>
  <conditionalFormatting sqref="F2:F262">
    <cfRule type="containsText" dxfId="4363" priority="2373" operator="containsText" text="SZ">
      <formula>NOT(ISERROR(SEARCH("SZ",F2)))</formula>
    </cfRule>
  </conditionalFormatting>
  <conditionalFormatting sqref="A1:A1048576">
    <cfRule type="containsText" dxfId="4362" priority="2372" operator="containsText" text="NeuMtgld">
      <formula>NOT(ISERROR(SEARCH("NeuMtgld",A1)))</formula>
    </cfRule>
  </conditionalFormatting>
  <conditionalFormatting sqref="A2:A221">
    <cfRule type="expression" dxfId="4361" priority="2371">
      <formula>$AA2&gt;="a*"</formula>
    </cfRule>
  </conditionalFormatting>
  <conditionalFormatting sqref="A2:A38">
    <cfRule type="expression" dxfId="4360" priority="2370">
      <formula>LEFT($B2,5)="NeuNr"</formula>
    </cfRule>
  </conditionalFormatting>
  <conditionalFormatting sqref="A2:A3">
    <cfRule type="expression" dxfId="4359" priority="2369">
      <formula>LEFT($B2,5)="NeuNr"</formula>
    </cfRule>
  </conditionalFormatting>
  <conditionalFormatting sqref="A2:A3">
    <cfRule type="expression" dxfId="4358" priority="2368">
      <formula>LEFT($B2,5)="NeuNr"</formula>
    </cfRule>
  </conditionalFormatting>
  <conditionalFormatting sqref="B2:B9">
    <cfRule type="expression" dxfId="4357" priority="2367">
      <formula>LEFT($B2,5)="NeuNr"</formula>
    </cfRule>
  </conditionalFormatting>
  <conditionalFormatting sqref="B2:B3">
    <cfRule type="expression" dxfId="4356" priority="2366">
      <formula>LEFT($B2,5)="NeuNr"</formula>
    </cfRule>
  </conditionalFormatting>
  <conditionalFormatting sqref="B2:B3">
    <cfRule type="expression" dxfId="4355" priority="2365">
      <formula>LEFT($B2,5)="NeuNr"</formula>
    </cfRule>
  </conditionalFormatting>
  <conditionalFormatting sqref="F46:F1048576 F1:F44">
    <cfRule type="cellIs" dxfId="4354" priority="2357" operator="greaterThanOrEqual">
      <formula>"a"</formula>
    </cfRule>
  </conditionalFormatting>
  <conditionalFormatting sqref="F183 F178 F173 F163 F125 F123 F91 F75 F72 F45 F40">
    <cfRule type="cellIs" dxfId="4353" priority="2356" operator="between">
      <formula>43100</formula>
      <formula>43450</formula>
    </cfRule>
  </conditionalFormatting>
  <conditionalFormatting sqref="F2:F262">
    <cfRule type="containsText" dxfId="4352" priority="2355" operator="containsText" text="SZ">
      <formula>NOT(ISERROR(SEARCH("SZ",F2)))</formula>
    </cfRule>
  </conditionalFormatting>
  <conditionalFormatting sqref="A1:A1048576">
    <cfRule type="containsText" dxfId="4351" priority="2354" operator="containsText" text="NeuMtgld">
      <formula>NOT(ISERROR(SEARCH("NeuMtgld",A1)))</formula>
    </cfRule>
  </conditionalFormatting>
  <conditionalFormatting sqref="A2:A221">
    <cfRule type="expression" dxfId="4350" priority="2353">
      <formula>$AA2&gt;="a*"</formula>
    </cfRule>
  </conditionalFormatting>
  <conditionalFormatting sqref="A2:A38">
    <cfRule type="expression" dxfId="4349" priority="2352">
      <formula>LEFT($B2,5)="NeuNr"</formula>
    </cfRule>
  </conditionalFormatting>
  <conditionalFormatting sqref="A2:A3">
    <cfRule type="expression" dxfId="4348" priority="2351">
      <formula>LEFT($B2,5)="NeuNr"</formula>
    </cfRule>
  </conditionalFormatting>
  <conditionalFormatting sqref="A2:A3">
    <cfRule type="expression" dxfId="4347" priority="2350">
      <formula>LEFT($B2,5)="NeuNr"</formula>
    </cfRule>
  </conditionalFormatting>
  <conditionalFormatting sqref="B2:B9">
    <cfRule type="expression" dxfId="4346" priority="2349">
      <formula>LEFT($B2,5)="NeuNr"</formula>
    </cfRule>
  </conditionalFormatting>
  <conditionalFormatting sqref="B2:B3">
    <cfRule type="expression" dxfId="4345" priority="2348">
      <formula>LEFT($B2,5)="NeuNr"</formula>
    </cfRule>
  </conditionalFormatting>
  <conditionalFormatting sqref="B2:B3">
    <cfRule type="expression" dxfId="4344" priority="2347">
      <formula>LEFT($B2,5)="NeuNr"</formula>
    </cfRule>
  </conditionalFormatting>
  <conditionalFormatting sqref="F46:F1048576 F1:F44">
    <cfRule type="cellIs" dxfId="4343" priority="2339" operator="greaterThanOrEqual">
      <formula>"a"</formula>
    </cfRule>
  </conditionalFormatting>
  <conditionalFormatting sqref="F183 F178 F173 F163 F125 F123 F91 F75 F72 F45 F40">
    <cfRule type="cellIs" dxfId="4342" priority="2338" operator="between">
      <formula>43100</formula>
      <formula>43450</formula>
    </cfRule>
  </conditionalFormatting>
  <conditionalFormatting sqref="F2:F262">
    <cfRule type="containsText" dxfId="4341" priority="2337" operator="containsText" text="SZ">
      <formula>NOT(ISERROR(SEARCH("SZ",F2)))</formula>
    </cfRule>
  </conditionalFormatting>
  <conditionalFormatting sqref="A1:A1048576">
    <cfRule type="containsText" dxfId="4340" priority="2336" operator="containsText" text="NeuMtgld">
      <formula>NOT(ISERROR(SEARCH("NeuMtgld",A1)))</formula>
    </cfRule>
  </conditionalFormatting>
  <conditionalFormatting sqref="A2:A3">
    <cfRule type="expression" dxfId="4339" priority="2335">
      <formula>LEFT($B2,5)="NeuNr"</formula>
    </cfRule>
  </conditionalFormatting>
  <conditionalFormatting sqref="B2:B3">
    <cfRule type="expression" dxfId="4338" priority="2334">
      <formula>LEFT($B2,5)="NeuNr"</formula>
    </cfRule>
  </conditionalFormatting>
  <conditionalFormatting sqref="F46:F1048576 F1:F44">
    <cfRule type="cellIs" dxfId="4337" priority="2333" operator="greaterThanOrEqual">
      <formula>"a"</formula>
    </cfRule>
  </conditionalFormatting>
  <conditionalFormatting sqref="A1:A1048576">
    <cfRule type="containsText" dxfId="4336" priority="2332" operator="containsText" text="NeuMtgld">
      <formula>NOT(ISERROR(SEARCH("NeuMtgld",A1)))</formula>
    </cfRule>
  </conditionalFormatting>
  <conditionalFormatting sqref="A2:A3">
    <cfRule type="expression" dxfId="4335" priority="2331">
      <formula>LEFT($B2,5)="NeuNr"</formula>
    </cfRule>
  </conditionalFormatting>
  <conditionalFormatting sqref="B2:B3">
    <cfRule type="expression" dxfId="4334" priority="2330">
      <formula>LEFT($B2,5)="NeuNr"</formula>
    </cfRule>
  </conditionalFormatting>
  <conditionalFormatting sqref="F46:F1048576 F1:F44">
    <cfRule type="cellIs" dxfId="4333" priority="2329" operator="greaterThanOrEqual">
      <formula>"a"</formula>
    </cfRule>
  </conditionalFormatting>
  <conditionalFormatting sqref="A1:A1048576">
    <cfRule type="containsText" dxfId="4332" priority="2328" operator="containsText" text="NeuMtgld">
      <formula>NOT(ISERROR(SEARCH("NeuMtgld",A1)))</formula>
    </cfRule>
  </conditionalFormatting>
  <conditionalFormatting sqref="A2:A3">
    <cfRule type="expression" dxfId="4331" priority="2327">
      <formula>LEFT($B2,5)="NeuNr"</formula>
    </cfRule>
  </conditionalFormatting>
  <conditionalFormatting sqref="B2:B3">
    <cfRule type="expression" dxfId="4330" priority="2326">
      <formula>LEFT($B2,5)="NeuNr"</formula>
    </cfRule>
  </conditionalFormatting>
  <conditionalFormatting sqref="F46:F1048576 F1:F44">
    <cfRule type="cellIs" dxfId="4329" priority="2325" operator="greaterThanOrEqual">
      <formula>"a"</formula>
    </cfRule>
  </conditionalFormatting>
  <conditionalFormatting sqref="A1:A1048576">
    <cfRule type="containsText" dxfId="4328" priority="2324" operator="containsText" text="NeuMtgld">
      <formula>NOT(ISERROR(SEARCH("NeuMtgld",A1)))</formula>
    </cfRule>
  </conditionalFormatting>
  <conditionalFormatting sqref="A2:A3">
    <cfRule type="expression" dxfId="4327" priority="2323">
      <formula>LEFT($B2,5)="NeuNr"</formula>
    </cfRule>
  </conditionalFormatting>
  <conditionalFormatting sqref="A1:A255">
    <cfRule type="containsText" dxfId="4326" priority="2322" operator="containsText" text="NeuMtgld">
      <formula>NOT(ISERROR(SEARCH("NeuMtgld",A1)))</formula>
    </cfRule>
  </conditionalFormatting>
  <conditionalFormatting sqref="A2:A214">
    <cfRule type="expression" dxfId="4325" priority="2321">
      <formula>$AA2&gt;="a*"</formula>
    </cfRule>
  </conditionalFormatting>
  <conditionalFormatting sqref="A2:A38">
    <cfRule type="expression" dxfId="4324" priority="2320">
      <formula>LEFT($B2,5)="NeuNr"</formula>
    </cfRule>
  </conditionalFormatting>
  <conditionalFormatting sqref="A2:A3">
    <cfRule type="expression" dxfId="4323" priority="2319">
      <formula>LEFT($B2,5)="NeuNr"</formula>
    </cfRule>
  </conditionalFormatting>
  <conditionalFormatting sqref="A2:A3">
    <cfRule type="expression" dxfId="4322" priority="2318">
      <formula>LEFT($B2,5)="NeuNr"</formula>
    </cfRule>
  </conditionalFormatting>
  <conditionalFormatting sqref="B2:B3">
    <cfRule type="expression" dxfId="4321" priority="2317">
      <formula>LEFT($B2,5)="NeuNr"</formula>
    </cfRule>
  </conditionalFormatting>
  <conditionalFormatting sqref="B2:B9">
    <cfRule type="expression" dxfId="4320" priority="2316">
      <formula>LEFT($B2,5)="NeuNr"</formula>
    </cfRule>
  </conditionalFormatting>
  <conditionalFormatting sqref="B2:B3">
    <cfRule type="expression" dxfId="4319" priority="2315">
      <formula>LEFT($B2,5)="NeuNr"</formula>
    </cfRule>
  </conditionalFormatting>
  <conditionalFormatting sqref="B2:B3">
    <cfRule type="expression" dxfId="4318" priority="2314">
      <formula>LEFT($B2,5)="NeuNr"</formula>
    </cfRule>
  </conditionalFormatting>
  <conditionalFormatting sqref="D2:D9">
    <cfRule type="cellIs" dxfId="4317" priority="2307" operator="between">
      <formula>43100</formula>
      <formula>43450</formula>
    </cfRule>
  </conditionalFormatting>
  <conditionalFormatting sqref="F46:F1048576 F1:F44">
    <cfRule type="cellIs" dxfId="4316" priority="2306" operator="greaterThanOrEqual">
      <formula>"a"</formula>
    </cfRule>
  </conditionalFormatting>
  <conditionalFormatting sqref="F1:F255">
    <cfRule type="cellIs" dxfId="4315" priority="2305" operator="greaterThanOrEqual">
      <formula>"a"</formula>
    </cfRule>
  </conditionalFormatting>
  <conditionalFormatting sqref="F176 F171 F166 F156 F120 F118 F87 F72 F40">
    <cfRule type="cellIs" dxfId="4314" priority="2304" operator="between">
      <formula>43100</formula>
      <formula>43450</formula>
    </cfRule>
  </conditionalFormatting>
  <conditionalFormatting sqref="F2:F253">
    <cfRule type="containsText" dxfId="4313" priority="2303" operator="containsText" text="SZ">
      <formula>NOT(ISERROR(SEARCH("SZ",F2)))</formula>
    </cfRule>
  </conditionalFormatting>
  <conditionalFormatting sqref="A1:A1048576">
    <cfRule type="containsText" dxfId="4312" priority="2302" operator="containsText" text="NeuMtgld">
      <formula>NOT(ISERROR(SEARCH("NeuMtgld",A1)))</formula>
    </cfRule>
  </conditionalFormatting>
  <conditionalFormatting sqref="A2:A3">
    <cfRule type="expression" dxfId="4311" priority="2301">
      <formula>LEFT($B2,5)="NeuNr"</formula>
    </cfRule>
  </conditionalFormatting>
  <conditionalFormatting sqref="A1:A255">
    <cfRule type="containsText" dxfId="4310" priority="2300" operator="containsText" text="NeuMtgld">
      <formula>NOT(ISERROR(SEARCH("NeuMtgld",A1)))</formula>
    </cfRule>
  </conditionalFormatting>
  <conditionalFormatting sqref="A2:A214">
    <cfRule type="expression" dxfId="4309" priority="2299">
      <formula>$AA2&gt;="a*"</formula>
    </cfRule>
  </conditionalFormatting>
  <conditionalFormatting sqref="A2:A38">
    <cfRule type="expression" dxfId="4308" priority="2298">
      <formula>LEFT($B2,5)="NeuNr"</formula>
    </cfRule>
  </conditionalFormatting>
  <conditionalFormatting sqref="A2:A3">
    <cfRule type="expression" dxfId="4307" priority="2297">
      <formula>LEFT($B2,5)="NeuNr"</formula>
    </cfRule>
  </conditionalFormatting>
  <conditionalFormatting sqref="A2:A3">
    <cfRule type="expression" dxfId="4306" priority="2296">
      <formula>LEFT($B2,5)="NeuNr"</formula>
    </cfRule>
  </conditionalFormatting>
  <conditionalFormatting sqref="B2:B3">
    <cfRule type="expression" dxfId="4305" priority="2295">
      <formula>LEFT($B2,5)="NeuNr"</formula>
    </cfRule>
  </conditionalFormatting>
  <conditionalFormatting sqref="B2:B9">
    <cfRule type="expression" dxfId="4304" priority="2294">
      <formula>LEFT($B2,5)="NeuNr"</formula>
    </cfRule>
  </conditionalFormatting>
  <conditionalFormatting sqref="B2:B3">
    <cfRule type="expression" dxfId="4303" priority="2293">
      <formula>LEFT($B2,5)="NeuNr"</formula>
    </cfRule>
  </conditionalFormatting>
  <conditionalFormatting sqref="B2:B3">
    <cfRule type="expression" dxfId="4302" priority="2292">
      <formula>LEFT($B2,5)="NeuNr"</formula>
    </cfRule>
  </conditionalFormatting>
  <conditionalFormatting sqref="D2:D9">
    <cfRule type="cellIs" dxfId="4301" priority="2285" operator="between">
      <formula>43100</formula>
      <formula>43450</formula>
    </cfRule>
  </conditionalFormatting>
  <conditionalFormatting sqref="F46:F1048576 F1:F44">
    <cfRule type="cellIs" dxfId="4300" priority="2284" operator="greaterThanOrEqual">
      <formula>"a"</formula>
    </cfRule>
  </conditionalFormatting>
  <conditionalFormatting sqref="F1:F255">
    <cfRule type="cellIs" dxfId="4299" priority="2283" operator="greaterThanOrEqual">
      <formula>"a"</formula>
    </cfRule>
  </conditionalFormatting>
  <conditionalFormatting sqref="F176 F171 F166 F156 F120 F118 F87 F72 F40">
    <cfRule type="cellIs" dxfId="4298" priority="2282" operator="between">
      <formula>43100</formula>
      <formula>43450</formula>
    </cfRule>
  </conditionalFormatting>
  <conditionalFormatting sqref="F2:F253">
    <cfRule type="containsText" dxfId="4297" priority="2281" operator="containsText" text="SZ">
      <formula>NOT(ISERROR(SEARCH("SZ",F2)))</formula>
    </cfRule>
  </conditionalFormatting>
  <conditionalFormatting sqref="A1:A1048576">
    <cfRule type="containsText" dxfId="4296" priority="2280" operator="containsText" text="NeuMtgld">
      <formula>NOT(ISERROR(SEARCH("NeuMtgld",A1)))</formula>
    </cfRule>
  </conditionalFormatting>
  <conditionalFormatting sqref="A2:A3">
    <cfRule type="expression" dxfId="4295" priority="2279">
      <formula>LEFT($B2,5)="NeuNr"</formula>
    </cfRule>
  </conditionalFormatting>
  <conditionalFormatting sqref="A1:A255">
    <cfRule type="containsText" dxfId="4294" priority="2278" operator="containsText" text="NeuMtgld">
      <formula>NOT(ISERROR(SEARCH("NeuMtgld",A1)))</formula>
    </cfRule>
  </conditionalFormatting>
  <conditionalFormatting sqref="A2:A214">
    <cfRule type="expression" dxfId="4293" priority="2277">
      <formula>$AA2&gt;="a*"</formula>
    </cfRule>
  </conditionalFormatting>
  <conditionalFormatting sqref="A2:A38">
    <cfRule type="expression" dxfId="4292" priority="2276">
      <formula>LEFT($B2,5)="NeuNr"</formula>
    </cfRule>
  </conditionalFormatting>
  <conditionalFormatting sqref="A2:A3">
    <cfRule type="expression" dxfId="4291" priority="2275">
      <formula>LEFT($B2,5)="NeuNr"</formula>
    </cfRule>
  </conditionalFormatting>
  <conditionalFormatting sqref="A2:A3">
    <cfRule type="expression" dxfId="4290" priority="2274">
      <formula>LEFT($B2,5)="NeuNr"</formula>
    </cfRule>
  </conditionalFormatting>
  <conditionalFormatting sqref="B2:B3">
    <cfRule type="expression" dxfId="4289" priority="2273">
      <formula>LEFT($B2,5)="NeuNr"</formula>
    </cfRule>
  </conditionalFormatting>
  <conditionalFormatting sqref="B2:B9">
    <cfRule type="expression" dxfId="4288" priority="2272">
      <formula>LEFT($B2,5)="NeuNr"</formula>
    </cfRule>
  </conditionalFormatting>
  <conditionalFormatting sqref="B2:B3">
    <cfRule type="expression" dxfId="4287" priority="2271">
      <formula>LEFT($B2,5)="NeuNr"</formula>
    </cfRule>
  </conditionalFormatting>
  <conditionalFormatting sqref="B2:B3">
    <cfRule type="expression" dxfId="4286" priority="2270">
      <formula>LEFT($B2,5)="NeuNr"</formula>
    </cfRule>
  </conditionalFormatting>
  <conditionalFormatting sqref="D2:D9">
    <cfRule type="cellIs" dxfId="4285" priority="2263" operator="between">
      <formula>43100</formula>
      <formula>43450</formula>
    </cfRule>
  </conditionalFormatting>
  <conditionalFormatting sqref="F46:F1048576 F1:F44">
    <cfRule type="cellIs" dxfId="4284" priority="2262" operator="greaterThanOrEqual">
      <formula>"a"</formula>
    </cfRule>
  </conditionalFormatting>
  <conditionalFormatting sqref="F1:F255">
    <cfRule type="cellIs" dxfId="4283" priority="2261" operator="greaterThanOrEqual">
      <formula>"a"</formula>
    </cfRule>
  </conditionalFormatting>
  <conditionalFormatting sqref="F176 F171 F166 F156 F120 F118 F87 F72 F40">
    <cfRule type="cellIs" dxfId="4282" priority="2260" operator="between">
      <formula>43100</formula>
      <formula>43450</formula>
    </cfRule>
  </conditionalFormatting>
  <conditionalFormatting sqref="F2:F253">
    <cfRule type="containsText" dxfId="4281" priority="2259" operator="containsText" text="SZ">
      <formula>NOT(ISERROR(SEARCH("SZ",F2)))</formula>
    </cfRule>
  </conditionalFormatting>
  <conditionalFormatting sqref="A1:A1048576">
    <cfRule type="containsText" dxfId="4280" priority="2258" operator="containsText" text="NeuMtgld">
      <formula>NOT(ISERROR(SEARCH("NeuMtgld",A1)))</formula>
    </cfRule>
  </conditionalFormatting>
  <conditionalFormatting sqref="A2:A3">
    <cfRule type="expression" dxfId="4279" priority="2257">
      <formula>LEFT($B2,5)="NeuNr"</formula>
    </cfRule>
  </conditionalFormatting>
  <conditionalFormatting sqref="A1:A255">
    <cfRule type="containsText" dxfId="4278" priority="2256" operator="containsText" text="NeuMtgld">
      <formula>NOT(ISERROR(SEARCH("NeuMtgld",A1)))</formula>
    </cfRule>
  </conditionalFormatting>
  <conditionalFormatting sqref="A2:A214">
    <cfRule type="expression" dxfId="4277" priority="2255">
      <formula>$AA2&gt;="a*"</formula>
    </cfRule>
  </conditionalFormatting>
  <conditionalFormatting sqref="A2:A38">
    <cfRule type="expression" dxfId="4276" priority="2254">
      <formula>LEFT($B2,5)="NeuNr"</formula>
    </cfRule>
  </conditionalFormatting>
  <conditionalFormatting sqref="A2:A3">
    <cfRule type="expression" dxfId="4275" priority="2253">
      <formula>LEFT($B2,5)="NeuNr"</formula>
    </cfRule>
  </conditionalFormatting>
  <conditionalFormatting sqref="A2:A3">
    <cfRule type="expression" dxfId="4274" priority="2252">
      <formula>LEFT($B2,5)="NeuNr"</formula>
    </cfRule>
  </conditionalFormatting>
  <conditionalFormatting sqref="B2:B3">
    <cfRule type="expression" dxfId="4273" priority="2251">
      <formula>LEFT($B2,5)="NeuNr"</formula>
    </cfRule>
  </conditionalFormatting>
  <conditionalFormatting sqref="B2:B9">
    <cfRule type="expression" dxfId="4272" priority="2250">
      <formula>LEFT($B2,5)="NeuNr"</formula>
    </cfRule>
  </conditionalFormatting>
  <conditionalFormatting sqref="B2:B3">
    <cfRule type="expression" dxfId="4271" priority="2249">
      <formula>LEFT($B2,5)="NeuNr"</formula>
    </cfRule>
  </conditionalFormatting>
  <conditionalFormatting sqref="B2:B3">
    <cfRule type="expression" dxfId="4270" priority="2248">
      <formula>LEFT($B2,5)="NeuNr"</formula>
    </cfRule>
  </conditionalFormatting>
  <conditionalFormatting sqref="D2:D9">
    <cfRule type="cellIs" dxfId="4269" priority="2241" operator="between">
      <formula>43100</formula>
      <formula>43450</formula>
    </cfRule>
  </conditionalFormatting>
  <conditionalFormatting sqref="F46:F1048576 F1:F44">
    <cfRule type="cellIs" dxfId="4268" priority="2240" operator="greaterThanOrEqual">
      <formula>"a"</formula>
    </cfRule>
  </conditionalFormatting>
  <conditionalFormatting sqref="F1:F255">
    <cfRule type="cellIs" dxfId="4267" priority="2239" operator="greaterThanOrEqual">
      <formula>"a"</formula>
    </cfRule>
  </conditionalFormatting>
  <conditionalFormatting sqref="F176 F171 F166 F156 F120 F118 F87 F72 F40">
    <cfRule type="cellIs" dxfId="4266" priority="2238" operator="between">
      <formula>43100</formula>
      <formula>43450</formula>
    </cfRule>
  </conditionalFormatting>
  <conditionalFormatting sqref="F2:F253">
    <cfRule type="containsText" dxfId="4265" priority="2237" operator="containsText" text="SZ">
      <formula>NOT(ISERROR(SEARCH("SZ",F2)))</formula>
    </cfRule>
  </conditionalFormatting>
  <conditionalFormatting sqref="A1:A1048576">
    <cfRule type="containsText" dxfId="4264" priority="2236" operator="containsText" text="NeuMtgld">
      <formula>NOT(ISERROR(SEARCH("NeuMtgld",A1)))</formula>
    </cfRule>
  </conditionalFormatting>
  <conditionalFormatting sqref="A2:A3">
    <cfRule type="expression" dxfId="4263" priority="2235">
      <formula>LEFT($B2,5)="NeuNr"</formula>
    </cfRule>
  </conditionalFormatting>
  <conditionalFormatting sqref="A1:A255">
    <cfRule type="containsText" dxfId="4262" priority="2234" operator="containsText" text="NeuMtgld">
      <formula>NOT(ISERROR(SEARCH("NeuMtgld",A1)))</formula>
    </cfRule>
  </conditionalFormatting>
  <conditionalFormatting sqref="A2:A214">
    <cfRule type="expression" dxfId="4261" priority="2233">
      <formula>$AA2&gt;="a*"</formula>
    </cfRule>
  </conditionalFormatting>
  <conditionalFormatting sqref="A2:A38">
    <cfRule type="expression" dxfId="4260" priority="2232">
      <formula>LEFT($B2,5)="NeuNr"</formula>
    </cfRule>
  </conditionalFormatting>
  <conditionalFormatting sqref="A2:A3">
    <cfRule type="expression" dxfId="4259" priority="2231">
      <formula>LEFT($B2,5)="NeuNr"</formula>
    </cfRule>
  </conditionalFormatting>
  <conditionalFormatting sqref="A2:A3">
    <cfRule type="expression" dxfId="4258" priority="2230">
      <formula>LEFT($B2,5)="NeuNr"</formula>
    </cfRule>
  </conditionalFormatting>
  <conditionalFormatting sqref="B2:B3">
    <cfRule type="expression" dxfId="4257" priority="2229">
      <formula>LEFT($B2,5)="NeuNr"</formula>
    </cfRule>
  </conditionalFormatting>
  <conditionalFormatting sqref="B2:B9">
    <cfRule type="expression" dxfId="4256" priority="2228">
      <formula>LEFT($B2,5)="NeuNr"</formula>
    </cfRule>
  </conditionalFormatting>
  <conditionalFormatting sqref="B2:B3">
    <cfRule type="expression" dxfId="4255" priority="2227">
      <formula>LEFT($B2,5)="NeuNr"</formula>
    </cfRule>
  </conditionalFormatting>
  <conditionalFormatting sqref="B2:B3">
    <cfRule type="expression" dxfId="4254" priority="2226">
      <formula>LEFT($B2,5)="NeuNr"</formula>
    </cfRule>
  </conditionalFormatting>
  <conditionalFormatting sqref="D2:D9">
    <cfRule type="cellIs" dxfId="4253" priority="2219" operator="between">
      <formula>43100</formula>
      <formula>43450</formula>
    </cfRule>
  </conditionalFormatting>
  <conditionalFormatting sqref="F46:F1048576 F1:F44">
    <cfRule type="cellIs" dxfId="4252" priority="2218" operator="greaterThanOrEqual">
      <formula>"a"</formula>
    </cfRule>
  </conditionalFormatting>
  <conditionalFormatting sqref="F1:F255">
    <cfRule type="cellIs" dxfId="4251" priority="2217" operator="greaterThanOrEqual">
      <formula>"a"</formula>
    </cfRule>
  </conditionalFormatting>
  <conditionalFormatting sqref="F176 F171 F166 F156 F120 F118 F87 F72 F40">
    <cfRule type="cellIs" dxfId="4250" priority="2216" operator="between">
      <formula>43100</formula>
      <formula>43450</formula>
    </cfRule>
  </conditionalFormatting>
  <conditionalFormatting sqref="F2:F253">
    <cfRule type="containsText" dxfId="4249" priority="2215" operator="containsText" text="SZ">
      <formula>NOT(ISERROR(SEARCH("SZ",F2)))</formula>
    </cfRule>
  </conditionalFormatting>
  <conditionalFormatting sqref="A1:A1048576">
    <cfRule type="containsText" dxfId="4248" priority="2214" operator="containsText" text="NeuMtgld">
      <formula>NOT(ISERROR(SEARCH("NeuMtgld",A1)))</formula>
    </cfRule>
  </conditionalFormatting>
  <conditionalFormatting sqref="A2:A3">
    <cfRule type="expression" dxfId="4247" priority="2213">
      <formula>LEFT($B2,5)="NeuNr"</formula>
    </cfRule>
  </conditionalFormatting>
  <conditionalFormatting sqref="A1:A255">
    <cfRule type="containsText" dxfId="4246" priority="2212" operator="containsText" text="NeuMtgld">
      <formula>NOT(ISERROR(SEARCH("NeuMtgld",A1)))</formula>
    </cfRule>
  </conditionalFormatting>
  <conditionalFormatting sqref="A2:A214">
    <cfRule type="expression" dxfId="4245" priority="2211">
      <formula>$AA2&gt;="a*"</formula>
    </cfRule>
  </conditionalFormatting>
  <conditionalFormatting sqref="A2:A38">
    <cfRule type="expression" dxfId="4244" priority="2210">
      <formula>LEFT($B2,5)="NeuNr"</formula>
    </cfRule>
  </conditionalFormatting>
  <conditionalFormatting sqref="A2:A3">
    <cfRule type="expression" dxfId="4243" priority="2209">
      <formula>LEFT($B2,5)="NeuNr"</formula>
    </cfRule>
  </conditionalFormatting>
  <conditionalFormatting sqref="A2:A3">
    <cfRule type="expression" dxfId="4242" priority="2208">
      <formula>LEFT($B2,5)="NeuNr"</formula>
    </cfRule>
  </conditionalFormatting>
  <conditionalFormatting sqref="B2:B3">
    <cfRule type="expression" dxfId="4241" priority="2207">
      <formula>LEFT($B2,5)="NeuNr"</formula>
    </cfRule>
  </conditionalFormatting>
  <conditionalFormatting sqref="B2:B9">
    <cfRule type="expression" dxfId="4240" priority="2206">
      <formula>LEFT($B2,5)="NeuNr"</formula>
    </cfRule>
  </conditionalFormatting>
  <conditionalFormatting sqref="B2:B3">
    <cfRule type="expression" dxfId="4239" priority="2205">
      <formula>LEFT($B2,5)="NeuNr"</formula>
    </cfRule>
  </conditionalFormatting>
  <conditionalFormatting sqref="B2:B3">
    <cfRule type="expression" dxfId="4238" priority="2204">
      <formula>LEFT($B2,5)="NeuNr"</formula>
    </cfRule>
  </conditionalFormatting>
  <conditionalFormatting sqref="D2:D9">
    <cfRule type="cellIs" dxfId="4237" priority="2197" operator="between">
      <formula>43100</formula>
      <formula>43450</formula>
    </cfRule>
  </conditionalFormatting>
  <conditionalFormatting sqref="F46:F1048576 F1:F44">
    <cfRule type="cellIs" dxfId="4236" priority="2196" operator="greaterThanOrEqual">
      <formula>"a"</formula>
    </cfRule>
  </conditionalFormatting>
  <conditionalFormatting sqref="F1:F255">
    <cfRule type="cellIs" dxfId="4235" priority="2195" operator="greaterThanOrEqual">
      <formula>"a"</formula>
    </cfRule>
  </conditionalFormatting>
  <conditionalFormatting sqref="F176 F171 F166 F156 F120 F118 F87 F72 F40">
    <cfRule type="cellIs" dxfId="4234" priority="2194" operator="between">
      <formula>43100</formula>
      <formula>43450</formula>
    </cfRule>
  </conditionalFormatting>
  <conditionalFormatting sqref="F2:F253">
    <cfRule type="containsText" dxfId="4233" priority="2193" operator="containsText" text="SZ">
      <formula>NOT(ISERROR(SEARCH("SZ",F2)))</formula>
    </cfRule>
  </conditionalFormatting>
  <conditionalFormatting sqref="A1:A1048576">
    <cfRule type="containsText" dxfId="4232" priority="2192" operator="containsText" text="NeuMtgld">
      <formula>NOT(ISERROR(SEARCH("NeuMtgld",A1)))</formula>
    </cfRule>
  </conditionalFormatting>
  <conditionalFormatting sqref="A2:A3">
    <cfRule type="expression" dxfId="4231" priority="2191">
      <formula>LEFT($B2,5)="NeuNr"</formula>
    </cfRule>
  </conditionalFormatting>
  <conditionalFormatting sqref="A2:A214">
    <cfRule type="expression" dxfId="4230" priority="2190">
      <formula>$AA2&gt;="a*"</formula>
    </cfRule>
  </conditionalFormatting>
  <conditionalFormatting sqref="A2:A38">
    <cfRule type="expression" dxfId="4229" priority="2189">
      <formula>LEFT($B2,5)="NeuNr"</formula>
    </cfRule>
  </conditionalFormatting>
  <conditionalFormatting sqref="A2:A3">
    <cfRule type="expression" dxfId="4228" priority="2188">
      <formula>LEFT($B2,5)="NeuNr"</formula>
    </cfRule>
  </conditionalFormatting>
  <conditionalFormatting sqref="A2:A3">
    <cfRule type="expression" dxfId="4227" priority="2187">
      <formula>LEFT($B2,5)="NeuNr"</formula>
    </cfRule>
  </conditionalFormatting>
  <conditionalFormatting sqref="B2:B3">
    <cfRule type="expression" dxfId="4226" priority="2186">
      <formula>LEFT($B2,5)="NeuNr"</formula>
    </cfRule>
  </conditionalFormatting>
  <conditionalFormatting sqref="B2:B9">
    <cfRule type="expression" dxfId="4225" priority="2185">
      <formula>LEFT($B2,5)="NeuNr"</formula>
    </cfRule>
  </conditionalFormatting>
  <conditionalFormatting sqref="B2:B3">
    <cfRule type="expression" dxfId="4224" priority="2184">
      <formula>LEFT($B2,5)="NeuNr"</formula>
    </cfRule>
  </conditionalFormatting>
  <conditionalFormatting sqref="B2:B3">
    <cfRule type="expression" dxfId="4223" priority="2183">
      <formula>LEFT($B2,5)="NeuNr"</formula>
    </cfRule>
  </conditionalFormatting>
  <conditionalFormatting sqref="D2:D9">
    <cfRule type="cellIs" dxfId="4222" priority="2176" operator="between">
      <formula>43100</formula>
      <formula>43450</formula>
    </cfRule>
  </conditionalFormatting>
  <conditionalFormatting sqref="F1:F1048576">
    <cfRule type="cellIs" dxfId="4221" priority="2175" operator="greaterThanOrEqual">
      <formula>"a"</formula>
    </cfRule>
  </conditionalFormatting>
  <conditionalFormatting sqref="F176 F171 F166 F156 F120 F118 F87 F72 F40">
    <cfRule type="cellIs" dxfId="4220" priority="2174" operator="between">
      <formula>43100</formula>
      <formula>43450</formula>
    </cfRule>
  </conditionalFormatting>
  <conditionalFormatting sqref="F2:F252">
    <cfRule type="containsText" dxfId="4219" priority="2173" operator="containsText" text="SZ">
      <formula>NOT(ISERROR(SEARCH("SZ",F2)))</formula>
    </cfRule>
  </conditionalFormatting>
  <conditionalFormatting sqref="A1:A1048576">
    <cfRule type="containsText" dxfId="4218" priority="2172" operator="containsText" text="NeuMtgld">
      <formula>NOT(ISERROR(SEARCH("NeuMtgld",A1)))</formula>
    </cfRule>
  </conditionalFormatting>
  <conditionalFormatting sqref="A2:A3">
    <cfRule type="expression" dxfId="4217" priority="2171">
      <formula>LEFT($B2,5)="NeuNr"</formula>
    </cfRule>
  </conditionalFormatting>
  <conditionalFormatting sqref="A2:A214">
    <cfRule type="expression" dxfId="4216" priority="2170">
      <formula>$AA2&gt;="a*"</formula>
    </cfRule>
  </conditionalFormatting>
  <conditionalFormatting sqref="A2:A38">
    <cfRule type="expression" dxfId="4215" priority="2169">
      <formula>LEFT($B2,5)="NeuNr"</formula>
    </cfRule>
  </conditionalFormatting>
  <conditionalFormatting sqref="A2:A3">
    <cfRule type="expression" dxfId="4214" priority="2168">
      <formula>LEFT($B2,5)="NeuNr"</formula>
    </cfRule>
  </conditionalFormatting>
  <conditionalFormatting sqref="A2:A3">
    <cfRule type="expression" dxfId="4213" priority="2167">
      <formula>LEFT($B2,5)="NeuNr"</formula>
    </cfRule>
  </conditionalFormatting>
  <conditionalFormatting sqref="B2:B3">
    <cfRule type="expression" dxfId="4212" priority="2166">
      <formula>LEFT($B2,5)="NeuNr"</formula>
    </cfRule>
  </conditionalFormatting>
  <conditionalFormatting sqref="B2:B9">
    <cfRule type="expression" dxfId="4211" priority="2165">
      <formula>LEFT($B2,5)="NeuNr"</formula>
    </cfRule>
  </conditionalFormatting>
  <conditionalFormatting sqref="B2:B3">
    <cfRule type="expression" dxfId="4210" priority="2164">
      <formula>LEFT($B2,5)="NeuNr"</formula>
    </cfRule>
  </conditionalFormatting>
  <conditionalFormatting sqref="B2:B3">
    <cfRule type="expression" dxfId="4209" priority="2163">
      <formula>LEFT($B2,5)="NeuNr"</formula>
    </cfRule>
  </conditionalFormatting>
  <conditionalFormatting sqref="D2:D9">
    <cfRule type="cellIs" dxfId="4208" priority="2156" operator="between">
      <formula>43100</formula>
      <formula>43450</formula>
    </cfRule>
  </conditionalFormatting>
  <conditionalFormatting sqref="F1:F1048576">
    <cfRule type="cellIs" dxfId="4207" priority="2155" operator="greaterThanOrEqual">
      <formula>"a"</formula>
    </cfRule>
  </conditionalFormatting>
  <conditionalFormatting sqref="F176 F171 F166 F156 F120 F118 F87 F72 F40">
    <cfRule type="cellIs" dxfId="4206" priority="2154" operator="between">
      <formula>43100</formula>
      <formula>43450</formula>
    </cfRule>
  </conditionalFormatting>
  <conditionalFormatting sqref="F2:F252">
    <cfRule type="containsText" dxfId="4205" priority="2153" operator="containsText" text="SZ">
      <formula>NOT(ISERROR(SEARCH("SZ",F2)))</formula>
    </cfRule>
  </conditionalFormatting>
  <conditionalFormatting sqref="A1:A1048576">
    <cfRule type="containsText" dxfId="4204" priority="2152" operator="containsText" text="NeuMtgld">
      <formula>NOT(ISERROR(SEARCH("NeuMtgld",A1)))</formula>
    </cfRule>
  </conditionalFormatting>
  <conditionalFormatting sqref="A2:A3">
    <cfRule type="expression" dxfId="4203" priority="2151">
      <formula>LEFT($B2,5)="NeuNr"</formula>
    </cfRule>
  </conditionalFormatting>
  <conditionalFormatting sqref="A2:A214">
    <cfRule type="expression" dxfId="4202" priority="2150">
      <formula>$AA2&gt;="a*"</formula>
    </cfRule>
  </conditionalFormatting>
  <conditionalFormatting sqref="A2:A38">
    <cfRule type="expression" dxfId="4201" priority="2149">
      <formula>LEFT($B2,5)="NeuNr"</formula>
    </cfRule>
  </conditionalFormatting>
  <conditionalFormatting sqref="A2:A3">
    <cfRule type="expression" dxfId="4200" priority="2148">
      <formula>LEFT($B2,5)="NeuNr"</formula>
    </cfRule>
  </conditionalFormatting>
  <conditionalFormatting sqref="A2:A3">
    <cfRule type="expression" dxfId="4199" priority="2147">
      <formula>LEFT($B2,5)="NeuNr"</formula>
    </cfRule>
  </conditionalFormatting>
  <conditionalFormatting sqref="B2:B3">
    <cfRule type="expression" dxfId="4198" priority="2146">
      <formula>LEFT($B2,5)="NeuNr"</formula>
    </cfRule>
  </conditionalFormatting>
  <conditionalFormatting sqref="B2:B9">
    <cfRule type="expression" dxfId="4197" priority="2145">
      <formula>LEFT($B2,5)="NeuNr"</formula>
    </cfRule>
  </conditionalFormatting>
  <conditionalFormatting sqref="B2:B3">
    <cfRule type="expression" dxfId="4196" priority="2144">
      <formula>LEFT($B2,5)="NeuNr"</formula>
    </cfRule>
  </conditionalFormatting>
  <conditionalFormatting sqref="B2:B3">
    <cfRule type="expression" dxfId="4195" priority="2143">
      <formula>LEFT($B2,5)="NeuNr"</formula>
    </cfRule>
  </conditionalFormatting>
  <conditionalFormatting sqref="D2:D9">
    <cfRule type="cellIs" dxfId="4194" priority="2136" operator="between">
      <formula>43100</formula>
      <formula>43450</formula>
    </cfRule>
  </conditionalFormatting>
  <conditionalFormatting sqref="F1:F1048576">
    <cfRule type="cellIs" dxfId="4193" priority="2135" operator="greaterThanOrEqual">
      <formula>"a"</formula>
    </cfRule>
  </conditionalFormatting>
  <conditionalFormatting sqref="F176 F171 F166 F156 F120 F118 F87 F72 F40">
    <cfRule type="cellIs" dxfId="4192" priority="2134" operator="between">
      <formula>43100</formula>
      <formula>43450</formula>
    </cfRule>
  </conditionalFormatting>
  <conditionalFormatting sqref="F2:F252">
    <cfRule type="containsText" dxfId="4191" priority="2133" operator="containsText" text="SZ">
      <formula>NOT(ISERROR(SEARCH("SZ",F2)))</formula>
    </cfRule>
  </conditionalFormatting>
  <conditionalFormatting sqref="A1:A1048576">
    <cfRule type="containsText" dxfId="4190" priority="2132" operator="containsText" text="NeuMtgld">
      <formula>NOT(ISERROR(SEARCH("NeuMtgld",A1)))</formula>
    </cfRule>
  </conditionalFormatting>
  <conditionalFormatting sqref="A2:A3">
    <cfRule type="expression" dxfId="4189" priority="2131">
      <formula>LEFT($B2,5)="NeuNr"</formula>
    </cfRule>
  </conditionalFormatting>
  <conditionalFormatting sqref="A2:A214">
    <cfRule type="expression" dxfId="4188" priority="2130">
      <formula>$AA2&gt;="a*"</formula>
    </cfRule>
  </conditionalFormatting>
  <conditionalFormatting sqref="A2:A38">
    <cfRule type="expression" dxfId="4187" priority="2129">
      <formula>LEFT($B2,5)="NeuNr"</formula>
    </cfRule>
  </conditionalFormatting>
  <conditionalFormatting sqref="A2:A3">
    <cfRule type="expression" dxfId="4186" priority="2128">
      <formula>LEFT($B2,5)="NeuNr"</formula>
    </cfRule>
  </conditionalFormatting>
  <conditionalFormatting sqref="A2:A3">
    <cfRule type="expression" dxfId="4185" priority="2127">
      <formula>LEFT($B2,5)="NeuNr"</formula>
    </cfRule>
  </conditionalFormatting>
  <conditionalFormatting sqref="B2:B3">
    <cfRule type="expression" dxfId="4184" priority="2126">
      <formula>LEFT($B2,5)="NeuNr"</formula>
    </cfRule>
  </conditionalFormatting>
  <conditionalFormatting sqref="B2:B9">
    <cfRule type="expression" dxfId="4183" priority="2125">
      <formula>LEFT($B2,5)="NeuNr"</formula>
    </cfRule>
  </conditionalFormatting>
  <conditionalFormatting sqref="B2:B3">
    <cfRule type="expression" dxfId="4182" priority="2124">
      <formula>LEFT($B2,5)="NeuNr"</formula>
    </cfRule>
  </conditionalFormatting>
  <conditionalFormatting sqref="B2:B3">
    <cfRule type="expression" dxfId="4181" priority="2123">
      <formula>LEFT($B2,5)="NeuNr"</formula>
    </cfRule>
  </conditionalFormatting>
  <conditionalFormatting sqref="D2:D9">
    <cfRule type="cellIs" dxfId="4180" priority="2116" operator="between">
      <formula>43100</formula>
      <formula>43450</formula>
    </cfRule>
  </conditionalFormatting>
  <conditionalFormatting sqref="F1:F1048576">
    <cfRule type="cellIs" dxfId="4179" priority="2115" operator="greaterThanOrEqual">
      <formula>"a"</formula>
    </cfRule>
  </conditionalFormatting>
  <conditionalFormatting sqref="F176 F171 F166 F156 F120 F118 F87 F72 F40">
    <cfRule type="cellIs" dxfId="4178" priority="2114" operator="between">
      <formula>43100</formula>
      <formula>43450</formula>
    </cfRule>
  </conditionalFormatting>
  <conditionalFormatting sqref="F2:F252">
    <cfRule type="containsText" dxfId="4177" priority="2113" operator="containsText" text="SZ">
      <formula>NOT(ISERROR(SEARCH("SZ",F2)))</formula>
    </cfRule>
  </conditionalFormatting>
  <conditionalFormatting sqref="A1:A1048576">
    <cfRule type="containsText" dxfId="4176" priority="2112" operator="containsText" text="NeuMtgld">
      <formula>NOT(ISERROR(SEARCH("NeuMtgld",A1)))</formula>
    </cfRule>
  </conditionalFormatting>
  <conditionalFormatting sqref="A2:A3">
    <cfRule type="expression" dxfId="4175" priority="2111">
      <formula>LEFT($B2,5)="NeuNr"</formula>
    </cfRule>
  </conditionalFormatting>
  <conditionalFormatting sqref="A2:A214">
    <cfRule type="expression" dxfId="4174" priority="2110">
      <formula>$AA2&gt;="a*"</formula>
    </cfRule>
  </conditionalFormatting>
  <conditionalFormatting sqref="A2:A38">
    <cfRule type="expression" dxfId="4173" priority="2109">
      <formula>LEFT($B2,5)="NeuNr"</formula>
    </cfRule>
  </conditionalFormatting>
  <conditionalFormatting sqref="A2:A3">
    <cfRule type="expression" dxfId="4172" priority="2108">
      <formula>LEFT($B2,5)="NeuNr"</formula>
    </cfRule>
  </conditionalFormatting>
  <conditionalFormatting sqref="A2:A3">
    <cfRule type="expression" dxfId="4171" priority="2107">
      <formula>LEFT($B2,5)="NeuNr"</formula>
    </cfRule>
  </conditionalFormatting>
  <conditionalFormatting sqref="B2:B3">
    <cfRule type="expression" dxfId="4170" priority="2106">
      <formula>LEFT($B2,5)="NeuNr"</formula>
    </cfRule>
  </conditionalFormatting>
  <conditionalFormatting sqref="B2:B9">
    <cfRule type="expression" dxfId="4169" priority="2105">
      <formula>LEFT($B2,5)="NeuNr"</formula>
    </cfRule>
  </conditionalFormatting>
  <conditionalFormatting sqref="B2:B3">
    <cfRule type="expression" dxfId="4168" priority="2104">
      <formula>LEFT($B2,5)="NeuNr"</formula>
    </cfRule>
  </conditionalFormatting>
  <conditionalFormatting sqref="B2:B3">
    <cfRule type="expression" dxfId="4167" priority="2103">
      <formula>LEFT($B2,5)="NeuNr"</formula>
    </cfRule>
  </conditionalFormatting>
  <conditionalFormatting sqref="D2:D9">
    <cfRule type="cellIs" dxfId="4166" priority="2096" operator="between">
      <formula>43100</formula>
      <formula>43450</formula>
    </cfRule>
  </conditionalFormatting>
  <conditionalFormatting sqref="F1:F1048576">
    <cfRule type="cellIs" dxfId="4165" priority="2095" operator="greaterThanOrEqual">
      <formula>"a"</formula>
    </cfRule>
  </conditionalFormatting>
  <conditionalFormatting sqref="F176 F171 F166 F156 F120 F118 F87 F72 F40">
    <cfRule type="cellIs" dxfId="4164" priority="2094" operator="between">
      <formula>43100</formula>
      <formula>43450</formula>
    </cfRule>
  </conditionalFormatting>
  <conditionalFormatting sqref="F2:F252">
    <cfRule type="containsText" dxfId="4163" priority="2093" operator="containsText" text="SZ">
      <formula>NOT(ISERROR(SEARCH("SZ",F2)))</formula>
    </cfRule>
  </conditionalFormatting>
  <conditionalFormatting sqref="A1:A1048576">
    <cfRule type="containsText" dxfId="4162" priority="2092" operator="containsText" text="NeuMtgld">
      <formula>NOT(ISERROR(SEARCH("NeuMtgld",A1)))</formula>
    </cfRule>
  </conditionalFormatting>
  <conditionalFormatting sqref="A2:A3">
    <cfRule type="expression" dxfId="4161" priority="2091">
      <formula>LEFT($B2,5)="NeuNr"</formula>
    </cfRule>
  </conditionalFormatting>
  <conditionalFormatting sqref="A2:A214">
    <cfRule type="expression" dxfId="4160" priority="2090">
      <formula>$AA2&gt;="a*"</formula>
    </cfRule>
  </conditionalFormatting>
  <conditionalFormatting sqref="A2:A38">
    <cfRule type="expression" dxfId="4159" priority="2089">
      <formula>LEFT($B2,5)="NeuNr"</formula>
    </cfRule>
  </conditionalFormatting>
  <conditionalFormatting sqref="A2:A3">
    <cfRule type="expression" dxfId="4158" priority="2088">
      <formula>LEFT($B2,5)="NeuNr"</formula>
    </cfRule>
  </conditionalFormatting>
  <conditionalFormatting sqref="A2:A3">
    <cfRule type="expression" dxfId="4157" priority="2087">
      <formula>LEFT($B2,5)="NeuNr"</formula>
    </cfRule>
  </conditionalFormatting>
  <conditionalFormatting sqref="B2:B3">
    <cfRule type="expression" dxfId="4156" priority="2086">
      <formula>LEFT($B2,5)="NeuNr"</formula>
    </cfRule>
  </conditionalFormatting>
  <conditionalFormatting sqref="B2:B9">
    <cfRule type="expression" dxfId="4155" priority="2085">
      <formula>LEFT($B2,5)="NeuNr"</formula>
    </cfRule>
  </conditionalFormatting>
  <conditionalFormatting sqref="B2:B3">
    <cfRule type="expression" dxfId="4154" priority="2084">
      <formula>LEFT($B2,5)="NeuNr"</formula>
    </cfRule>
  </conditionalFormatting>
  <conditionalFormatting sqref="B2:B3">
    <cfRule type="expression" dxfId="4153" priority="2083">
      <formula>LEFT($B2,5)="NeuNr"</formula>
    </cfRule>
  </conditionalFormatting>
  <conditionalFormatting sqref="D2:D9">
    <cfRule type="cellIs" dxfId="4152" priority="2076" operator="between">
      <formula>43100</formula>
      <formula>43450</formula>
    </cfRule>
  </conditionalFormatting>
  <conditionalFormatting sqref="F1:F1048576">
    <cfRule type="cellIs" dxfId="4151" priority="2075" operator="greaterThanOrEqual">
      <formula>"a"</formula>
    </cfRule>
  </conditionalFormatting>
  <conditionalFormatting sqref="F176 F171 F166 F156 F120 F118 F87 F72 F40">
    <cfRule type="cellIs" dxfId="4150" priority="2074" operator="between">
      <formula>43100</formula>
      <formula>43450</formula>
    </cfRule>
  </conditionalFormatting>
  <conditionalFormatting sqref="F2:F252">
    <cfRule type="containsText" dxfId="4149" priority="2073" operator="containsText" text="SZ">
      <formula>NOT(ISERROR(SEARCH("SZ",F2)))</formula>
    </cfRule>
  </conditionalFormatting>
  <conditionalFormatting sqref="A1:A1048576">
    <cfRule type="containsText" dxfId="4148" priority="2072" operator="containsText" text="NeuMtgld">
      <formula>NOT(ISERROR(SEARCH("NeuMtgld",A1)))</formula>
    </cfRule>
  </conditionalFormatting>
  <conditionalFormatting sqref="A2:A3">
    <cfRule type="expression" dxfId="4147" priority="2071">
      <formula>LEFT($B2,5)="NeuNr"</formula>
    </cfRule>
  </conditionalFormatting>
  <conditionalFormatting sqref="A2:A214">
    <cfRule type="expression" dxfId="4146" priority="2070">
      <formula>$AA2&gt;="a*"</formula>
    </cfRule>
  </conditionalFormatting>
  <conditionalFormatting sqref="A2:A38">
    <cfRule type="expression" dxfId="4145" priority="2069">
      <formula>LEFT($B2,5)="NeuNr"</formula>
    </cfRule>
  </conditionalFormatting>
  <conditionalFormatting sqref="A2:A3">
    <cfRule type="expression" dxfId="4144" priority="2068">
      <formula>LEFT($B2,5)="NeuNr"</formula>
    </cfRule>
  </conditionalFormatting>
  <conditionalFormatting sqref="A2:A3">
    <cfRule type="expression" dxfId="4143" priority="2067">
      <formula>LEFT($B2,5)="NeuNr"</formula>
    </cfRule>
  </conditionalFormatting>
  <conditionalFormatting sqref="B2:B3">
    <cfRule type="expression" dxfId="4142" priority="2066">
      <formula>LEFT($B2,5)="NeuNr"</formula>
    </cfRule>
  </conditionalFormatting>
  <conditionalFormatting sqref="B2:B9">
    <cfRule type="expression" dxfId="4141" priority="2065">
      <formula>LEFT($B2,5)="NeuNr"</formula>
    </cfRule>
  </conditionalFormatting>
  <conditionalFormatting sqref="B2:B3">
    <cfRule type="expression" dxfId="4140" priority="2064">
      <formula>LEFT($B2,5)="NeuNr"</formula>
    </cfRule>
  </conditionalFormatting>
  <conditionalFormatting sqref="B2:B3">
    <cfRule type="expression" dxfId="4139" priority="2063">
      <formula>LEFT($B2,5)="NeuNr"</formula>
    </cfRule>
  </conditionalFormatting>
  <conditionalFormatting sqref="D2:D9">
    <cfRule type="cellIs" dxfId="4138" priority="2056" operator="between">
      <formula>43100</formula>
      <formula>43450</formula>
    </cfRule>
  </conditionalFormatting>
  <conditionalFormatting sqref="F1:F1048576">
    <cfRule type="cellIs" dxfId="4137" priority="2055" operator="greaterThanOrEqual">
      <formula>"a"</formula>
    </cfRule>
  </conditionalFormatting>
  <conditionalFormatting sqref="F176 F171 F166 F156 F120 F118 F87 F72 F40">
    <cfRule type="cellIs" dxfId="4136" priority="2054" operator="between">
      <formula>43100</formula>
      <formula>43450</formula>
    </cfRule>
  </conditionalFormatting>
  <conditionalFormatting sqref="F2:F252">
    <cfRule type="containsText" dxfId="4135" priority="2053" operator="containsText" text="SZ">
      <formula>NOT(ISERROR(SEARCH("SZ",F2)))</formula>
    </cfRule>
  </conditionalFormatting>
  <conditionalFormatting sqref="A1:A1048576">
    <cfRule type="containsText" dxfId="4134" priority="2052" operator="containsText" text="NeuMtgld">
      <formula>NOT(ISERROR(SEARCH("NeuMtgld",A1)))</formula>
    </cfRule>
  </conditionalFormatting>
  <conditionalFormatting sqref="A2:A3">
    <cfRule type="expression" dxfId="4133" priority="2051">
      <formula>LEFT($B2,5)="NeuNr"</formula>
    </cfRule>
  </conditionalFormatting>
  <conditionalFormatting sqref="A2:A214">
    <cfRule type="expression" dxfId="4132" priority="2050">
      <formula>$AA2&gt;="a*"</formula>
    </cfRule>
  </conditionalFormatting>
  <conditionalFormatting sqref="A2:A38">
    <cfRule type="expression" dxfId="4131" priority="2049">
      <formula>LEFT($B2,5)="NeuNr"</formula>
    </cfRule>
  </conditionalFormatting>
  <conditionalFormatting sqref="A2:A3">
    <cfRule type="expression" dxfId="4130" priority="2048">
      <formula>LEFT($B2,5)="NeuNr"</formula>
    </cfRule>
  </conditionalFormatting>
  <conditionalFormatting sqref="A2:A3">
    <cfRule type="expression" dxfId="4129" priority="2047">
      <formula>LEFT($B2,5)="NeuNr"</formula>
    </cfRule>
  </conditionalFormatting>
  <conditionalFormatting sqref="B2:B3">
    <cfRule type="expression" dxfId="4128" priority="2046">
      <formula>LEFT($B2,5)="NeuNr"</formula>
    </cfRule>
  </conditionalFormatting>
  <conditionalFormatting sqref="B2:B9">
    <cfRule type="expression" dxfId="4127" priority="2045">
      <formula>LEFT($B2,5)="NeuNr"</formula>
    </cfRule>
  </conditionalFormatting>
  <conditionalFormatting sqref="B2:B3">
    <cfRule type="expression" dxfId="4126" priority="2044">
      <formula>LEFT($B2,5)="NeuNr"</formula>
    </cfRule>
  </conditionalFormatting>
  <conditionalFormatting sqref="B2:B3">
    <cfRule type="expression" dxfId="4125" priority="2043">
      <formula>LEFT($B2,5)="NeuNr"</formula>
    </cfRule>
  </conditionalFormatting>
  <conditionalFormatting sqref="D2:D9">
    <cfRule type="cellIs" dxfId="4124" priority="2036" operator="between">
      <formula>43100</formula>
      <formula>43450</formula>
    </cfRule>
  </conditionalFormatting>
  <conditionalFormatting sqref="F1:F1048576">
    <cfRule type="cellIs" dxfId="4123" priority="2035" operator="greaterThanOrEqual">
      <formula>"a"</formula>
    </cfRule>
  </conditionalFormatting>
  <conditionalFormatting sqref="F176 F171 F166 F156 F120 F118 F87 F72 F40">
    <cfRule type="cellIs" dxfId="4122" priority="2034" operator="between">
      <formula>43100</formula>
      <formula>43450</formula>
    </cfRule>
  </conditionalFormatting>
  <conditionalFormatting sqref="F2:F252">
    <cfRule type="containsText" dxfId="4121" priority="2033" operator="containsText" text="SZ">
      <formula>NOT(ISERROR(SEARCH("SZ",F2)))</formula>
    </cfRule>
  </conditionalFormatting>
  <conditionalFormatting sqref="A1:A1048576">
    <cfRule type="containsText" dxfId="4120" priority="2032" operator="containsText" text="NeuMtgld">
      <formula>NOT(ISERROR(SEARCH("NeuMtgld",A1)))</formula>
    </cfRule>
  </conditionalFormatting>
  <conditionalFormatting sqref="A2:A3">
    <cfRule type="expression" dxfId="4119" priority="2031">
      <formula>LEFT($B2,5)="NeuNr"</formula>
    </cfRule>
  </conditionalFormatting>
  <conditionalFormatting sqref="A2:A214">
    <cfRule type="expression" dxfId="4118" priority="2030">
      <formula>$AA2&gt;="a*"</formula>
    </cfRule>
  </conditionalFormatting>
  <conditionalFormatting sqref="A2:A38">
    <cfRule type="expression" dxfId="4117" priority="2029">
      <formula>LEFT($B2,5)="NeuNr"</formula>
    </cfRule>
  </conditionalFormatting>
  <conditionalFormatting sqref="A2:A3">
    <cfRule type="expression" dxfId="4116" priority="2028">
      <formula>LEFT($B2,5)="NeuNr"</formula>
    </cfRule>
  </conditionalFormatting>
  <conditionalFormatting sqref="A2:A3">
    <cfRule type="expression" dxfId="4115" priority="2027">
      <formula>LEFT($B2,5)="NeuNr"</formula>
    </cfRule>
  </conditionalFormatting>
  <conditionalFormatting sqref="B2:B3">
    <cfRule type="expression" dxfId="4114" priority="2026">
      <formula>LEFT($B2,5)="NeuNr"</formula>
    </cfRule>
  </conditionalFormatting>
  <conditionalFormatting sqref="B2:B9">
    <cfRule type="expression" dxfId="4113" priority="2025">
      <formula>LEFT($B2,5)="NeuNr"</formula>
    </cfRule>
  </conditionalFormatting>
  <conditionalFormatting sqref="B2:B3">
    <cfRule type="expression" dxfId="4112" priority="2024">
      <formula>LEFT($B2,5)="NeuNr"</formula>
    </cfRule>
  </conditionalFormatting>
  <conditionalFormatting sqref="B2:B3">
    <cfRule type="expression" dxfId="4111" priority="2023">
      <formula>LEFT($B2,5)="NeuNr"</formula>
    </cfRule>
  </conditionalFormatting>
  <conditionalFormatting sqref="D2:D9">
    <cfRule type="cellIs" dxfId="4110" priority="2016" operator="between">
      <formula>43100</formula>
      <formula>43450</formula>
    </cfRule>
  </conditionalFormatting>
  <conditionalFormatting sqref="F1:F1048576">
    <cfRule type="cellIs" dxfId="4109" priority="2015" operator="greaterThanOrEqual">
      <formula>"a"</formula>
    </cfRule>
  </conditionalFormatting>
  <conditionalFormatting sqref="F176 F171 F166 F156 F120 F118 F87 F72 F40">
    <cfRule type="cellIs" dxfId="4108" priority="2014" operator="between">
      <formula>43100</formula>
      <formula>43450</formula>
    </cfRule>
  </conditionalFormatting>
  <conditionalFormatting sqref="F2:F252">
    <cfRule type="containsText" dxfId="4107" priority="2013" operator="containsText" text="SZ">
      <formula>NOT(ISERROR(SEARCH("SZ",F2)))</formula>
    </cfRule>
  </conditionalFormatting>
  <conditionalFormatting sqref="A1:A1048576">
    <cfRule type="containsText" dxfId="4106" priority="2012" operator="containsText" text="NeuMtgld">
      <formula>NOT(ISERROR(SEARCH("NeuMtgld",A1)))</formula>
    </cfRule>
  </conditionalFormatting>
  <conditionalFormatting sqref="A2:A3">
    <cfRule type="expression" dxfId="4105" priority="2011">
      <formula>LEFT($B2,5)="NeuNr"</formula>
    </cfRule>
  </conditionalFormatting>
  <conditionalFormatting sqref="A2:A214">
    <cfRule type="expression" dxfId="4104" priority="2010">
      <formula>$AA2&gt;="a*"</formula>
    </cfRule>
  </conditionalFormatting>
  <conditionalFormatting sqref="A2:A38">
    <cfRule type="expression" dxfId="4103" priority="2009">
      <formula>LEFT($B2,5)="NeuNr"</formula>
    </cfRule>
  </conditionalFormatting>
  <conditionalFormatting sqref="A2:A3">
    <cfRule type="expression" dxfId="4102" priority="2008">
      <formula>LEFT($B2,5)="NeuNr"</formula>
    </cfRule>
  </conditionalFormatting>
  <conditionalFormatting sqref="A2:A3">
    <cfRule type="expression" dxfId="4101" priority="2007">
      <formula>LEFT($B2,5)="NeuNr"</formula>
    </cfRule>
  </conditionalFormatting>
  <conditionalFormatting sqref="B2:B3">
    <cfRule type="expression" dxfId="4100" priority="2006">
      <formula>LEFT($B2,5)="NeuNr"</formula>
    </cfRule>
  </conditionalFormatting>
  <conditionalFormatting sqref="B2:B9">
    <cfRule type="expression" dxfId="4099" priority="2005">
      <formula>LEFT($B2,5)="NeuNr"</formula>
    </cfRule>
  </conditionalFormatting>
  <conditionalFormatting sqref="B2:B3">
    <cfRule type="expression" dxfId="4098" priority="2004">
      <formula>LEFT($B2,5)="NeuNr"</formula>
    </cfRule>
  </conditionalFormatting>
  <conditionalFormatting sqref="B2:B3">
    <cfRule type="expression" dxfId="4097" priority="2003">
      <formula>LEFT($B2,5)="NeuNr"</formula>
    </cfRule>
  </conditionalFormatting>
  <conditionalFormatting sqref="D2:D9">
    <cfRule type="cellIs" dxfId="4096" priority="1996" operator="between">
      <formula>43100</formula>
      <formula>43450</formula>
    </cfRule>
  </conditionalFormatting>
  <conditionalFormatting sqref="F1:F1048576">
    <cfRule type="cellIs" dxfId="4095" priority="1995" operator="greaterThanOrEqual">
      <formula>"a"</formula>
    </cfRule>
  </conditionalFormatting>
  <conditionalFormatting sqref="F176 F171 F166 F156 F120 F118 F87 F72 F40">
    <cfRule type="cellIs" dxfId="4094" priority="1994" operator="between">
      <formula>43100</formula>
      <formula>43450</formula>
    </cfRule>
  </conditionalFormatting>
  <conditionalFormatting sqref="F2:F252">
    <cfRule type="containsText" dxfId="4093" priority="1993" operator="containsText" text="SZ">
      <formula>NOT(ISERROR(SEARCH("SZ",F2)))</formula>
    </cfRule>
  </conditionalFormatting>
  <conditionalFormatting sqref="A1:A1048576">
    <cfRule type="containsText" dxfId="4092" priority="1992" operator="containsText" text="NeuMtgld">
      <formula>NOT(ISERROR(SEARCH("NeuMtgld",A1)))</formula>
    </cfRule>
  </conditionalFormatting>
  <conditionalFormatting sqref="A2:A3">
    <cfRule type="expression" dxfId="4091" priority="1991">
      <formula>LEFT($B2,5)="NeuNr"</formula>
    </cfRule>
  </conditionalFormatting>
  <conditionalFormatting sqref="A2:A214">
    <cfRule type="expression" dxfId="4090" priority="1990">
      <formula>$AA2&gt;="a*"</formula>
    </cfRule>
  </conditionalFormatting>
  <conditionalFormatting sqref="A2:A38">
    <cfRule type="expression" dxfId="4089" priority="1989">
      <formula>LEFT($B2,5)="NeuNr"</formula>
    </cfRule>
  </conditionalFormatting>
  <conditionalFormatting sqref="A2:A3">
    <cfRule type="expression" dxfId="4088" priority="1988">
      <formula>LEFT($B2,5)="NeuNr"</formula>
    </cfRule>
  </conditionalFormatting>
  <conditionalFormatting sqref="A2:A3">
    <cfRule type="expression" dxfId="4087" priority="1987">
      <formula>LEFT($B2,5)="NeuNr"</formula>
    </cfRule>
  </conditionalFormatting>
  <conditionalFormatting sqref="B2:B3">
    <cfRule type="expression" dxfId="4086" priority="1986">
      <formula>LEFT($B2,5)="NeuNr"</formula>
    </cfRule>
  </conditionalFormatting>
  <conditionalFormatting sqref="B2:B9">
    <cfRule type="expression" dxfId="4085" priority="1985">
      <formula>LEFT($B2,5)="NeuNr"</formula>
    </cfRule>
  </conditionalFormatting>
  <conditionalFormatting sqref="B2:B3">
    <cfRule type="expression" dxfId="4084" priority="1984">
      <formula>LEFT($B2,5)="NeuNr"</formula>
    </cfRule>
  </conditionalFormatting>
  <conditionalFormatting sqref="B2:B3">
    <cfRule type="expression" dxfId="4083" priority="1983">
      <formula>LEFT($B2,5)="NeuNr"</formula>
    </cfRule>
  </conditionalFormatting>
  <conditionalFormatting sqref="D2:D9">
    <cfRule type="cellIs" dxfId="4082" priority="1976" operator="between">
      <formula>43100</formula>
      <formula>43450</formula>
    </cfRule>
  </conditionalFormatting>
  <conditionalFormatting sqref="F1:F1048576">
    <cfRule type="cellIs" dxfId="4081" priority="1975" operator="greaterThanOrEqual">
      <formula>"a"</formula>
    </cfRule>
  </conditionalFormatting>
  <conditionalFormatting sqref="F176 F171 F166 F156 F120 F118 F87 F72 F40">
    <cfRule type="cellIs" dxfId="4080" priority="1974" operator="between">
      <formula>43100</formula>
      <formula>43450</formula>
    </cfRule>
  </conditionalFormatting>
  <conditionalFormatting sqref="F2:F252">
    <cfRule type="containsText" dxfId="4079" priority="1973" operator="containsText" text="SZ">
      <formula>NOT(ISERROR(SEARCH("SZ",F2)))</formula>
    </cfRule>
  </conditionalFormatting>
  <conditionalFormatting sqref="A1:A1048576">
    <cfRule type="containsText" dxfId="4078" priority="1972" operator="containsText" text="NeuMtgld">
      <formula>NOT(ISERROR(SEARCH("NeuMtgld",A1)))</formula>
    </cfRule>
  </conditionalFormatting>
  <conditionalFormatting sqref="A2:A3">
    <cfRule type="expression" dxfId="4077" priority="1971">
      <formula>LEFT($B2,5)="NeuNr"</formula>
    </cfRule>
  </conditionalFormatting>
  <conditionalFormatting sqref="A2:A214">
    <cfRule type="expression" dxfId="4076" priority="1970">
      <formula>$AA2&gt;="a*"</formula>
    </cfRule>
  </conditionalFormatting>
  <conditionalFormatting sqref="A2:A38">
    <cfRule type="expression" dxfId="4075" priority="1969">
      <formula>LEFT($B2,5)="NeuNr"</formula>
    </cfRule>
  </conditionalFormatting>
  <conditionalFormatting sqref="A2:A3">
    <cfRule type="expression" dxfId="4074" priority="1968">
      <formula>LEFT($B2,5)="NeuNr"</formula>
    </cfRule>
  </conditionalFormatting>
  <conditionalFormatting sqref="A2:A3">
    <cfRule type="expression" dxfId="4073" priority="1967">
      <formula>LEFT($B2,5)="NeuNr"</formula>
    </cfRule>
  </conditionalFormatting>
  <conditionalFormatting sqref="B2:B3">
    <cfRule type="expression" dxfId="4072" priority="1966">
      <formula>LEFT($B2,5)="NeuNr"</formula>
    </cfRule>
  </conditionalFormatting>
  <conditionalFormatting sqref="B2:B9">
    <cfRule type="expression" dxfId="4071" priority="1965">
      <formula>LEFT($B2,5)="NeuNr"</formula>
    </cfRule>
  </conditionalFormatting>
  <conditionalFormatting sqref="B2:B3">
    <cfRule type="expression" dxfId="4070" priority="1964">
      <formula>LEFT($B2,5)="NeuNr"</formula>
    </cfRule>
  </conditionalFormatting>
  <conditionalFormatting sqref="B2:B3">
    <cfRule type="expression" dxfId="4069" priority="1963">
      <formula>LEFT($B2,5)="NeuNr"</formula>
    </cfRule>
  </conditionalFormatting>
  <conditionalFormatting sqref="D2:D9">
    <cfRule type="cellIs" dxfId="4068" priority="1956" operator="between">
      <formula>43100</formula>
      <formula>43450</formula>
    </cfRule>
  </conditionalFormatting>
  <conditionalFormatting sqref="F1:F1048576">
    <cfRule type="cellIs" dxfId="4067" priority="1955" operator="greaterThanOrEqual">
      <formula>"a"</formula>
    </cfRule>
  </conditionalFormatting>
  <conditionalFormatting sqref="F176 F171 F166 F156 F120 F118 F87 F72 F40">
    <cfRule type="cellIs" dxfId="4066" priority="1954" operator="between">
      <formula>43100</formula>
      <formula>43450</formula>
    </cfRule>
  </conditionalFormatting>
  <conditionalFormatting sqref="F2:F252">
    <cfRule type="containsText" dxfId="4065" priority="1953" operator="containsText" text="SZ">
      <formula>NOT(ISERROR(SEARCH("SZ",F2)))</formula>
    </cfRule>
  </conditionalFormatting>
  <conditionalFormatting sqref="A1:A1048576">
    <cfRule type="containsText" dxfId="4064" priority="1952" operator="containsText" text="NeuMtgld">
      <formula>NOT(ISERROR(SEARCH("NeuMtgld",A1)))</formula>
    </cfRule>
  </conditionalFormatting>
  <conditionalFormatting sqref="A2:A3">
    <cfRule type="expression" dxfId="4063" priority="1951">
      <formula>LEFT($B2,5)="NeuNr"</formula>
    </cfRule>
  </conditionalFormatting>
  <conditionalFormatting sqref="A2:A214">
    <cfRule type="expression" dxfId="4062" priority="1950">
      <formula>$AA2&gt;="a*"</formula>
    </cfRule>
  </conditionalFormatting>
  <conditionalFormatting sqref="A2:A38">
    <cfRule type="expression" dxfId="4061" priority="1949">
      <formula>LEFT($B2,5)="NeuNr"</formula>
    </cfRule>
  </conditionalFormatting>
  <conditionalFormatting sqref="A2:A3">
    <cfRule type="expression" dxfId="4060" priority="1948">
      <formula>LEFT($B2,5)="NeuNr"</formula>
    </cfRule>
  </conditionalFormatting>
  <conditionalFormatting sqref="A2:A3">
    <cfRule type="expression" dxfId="4059" priority="1947">
      <formula>LEFT($B2,5)="NeuNr"</formula>
    </cfRule>
  </conditionalFormatting>
  <conditionalFormatting sqref="B2:B3">
    <cfRule type="expression" dxfId="4058" priority="1946">
      <formula>LEFT($B2,5)="NeuNr"</formula>
    </cfRule>
  </conditionalFormatting>
  <conditionalFormatting sqref="B2:B9">
    <cfRule type="expression" dxfId="4057" priority="1945">
      <formula>LEFT($B2,5)="NeuNr"</formula>
    </cfRule>
  </conditionalFormatting>
  <conditionalFormatting sqref="B2:B3">
    <cfRule type="expression" dxfId="4056" priority="1944">
      <formula>LEFT($B2,5)="NeuNr"</formula>
    </cfRule>
  </conditionalFormatting>
  <conditionalFormatting sqref="B2:B3">
    <cfRule type="expression" dxfId="4055" priority="1943">
      <formula>LEFT($B2,5)="NeuNr"</formula>
    </cfRule>
  </conditionalFormatting>
  <conditionalFormatting sqref="D2:D9">
    <cfRule type="cellIs" dxfId="4054" priority="1936" operator="between">
      <formula>43100</formula>
      <formula>43450</formula>
    </cfRule>
  </conditionalFormatting>
  <conditionalFormatting sqref="F1:F1048576">
    <cfRule type="cellIs" dxfId="4053" priority="1935" operator="greaterThanOrEqual">
      <formula>"a"</formula>
    </cfRule>
  </conditionalFormatting>
  <conditionalFormatting sqref="F176 F171 F166 F156 F120 F118 F87 F72 F40">
    <cfRule type="cellIs" dxfId="4052" priority="1934" operator="between">
      <formula>43100</formula>
      <formula>43450</formula>
    </cfRule>
  </conditionalFormatting>
  <conditionalFormatting sqref="F2:F252">
    <cfRule type="containsText" dxfId="4051" priority="1933" operator="containsText" text="SZ">
      <formula>NOT(ISERROR(SEARCH("SZ",F2)))</formula>
    </cfRule>
  </conditionalFormatting>
  <conditionalFormatting sqref="A1:A1048576">
    <cfRule type="containsText" dxfId="4050" priority="1932" operator="containsText" text="NeuMtgld">
      <formula>NOT(ISERROR(SEARCH("NeuMtgld",A1)))</formula>
    </cfRule>
  </conditionalFormatting>
  <conditionalFormatting sqref="A2:A3">
    <cfRule type="expression" dxfId="4049" priority="1931">
      <formula>LEFT($B2,5)="NeuNr"</formula>
    </cfRule>
  </conditionalFormatting>
  <conditionalFormatting sqref="A2:A214">
    <cfRule type="expression" dxfId="4048" priority="1930">
      <formula>$AA2&gt;="a*"</formula>
    </cfRule>
  </conditionalFormatting>
  <conditionalFormatting sqref="A2:A38">
    <cfRule type="expression" dxfId="4047" priority="1929">
      <formula>LEFT($B2,5)="NeuNr"</formula>
    </cfRule>
  </conditionalFormatting>
  <conditionalFormatting sqref="A2:A3">
    <cfRule type="expression" dxfId="4046" priority="1928">
      <formula>LEFT($B2,5)="NeuNr"</formula>
    </cfRule>
  </conditionalFormatting>
  <conditionalFormatting sqref="A2:A3">
    <cfRule type="expression" dxfId="4045" priority="1927">
      <formula>LEFT($B2,5)="NeuNr"</formula>
    </cfRule>
  </conditionalFormatting>
  <conditionalFormatting sqref="B2:B3">
    <cfRule type="expression" dxfId="4044" priority="1926">
      <formula>LEFT($B2,5)="NeuNr"</formula>
    </cfRule>
  </conditionalFormatting>
  <conditionalFormatting sqref="B2:B9">
    <cfRule type="expression" dxfId="4043" priority="1925">
      <formula>LEFT($B2,5)="NeuNr"</formula>
    </cfRule>
  </conditionalFormatting>
  <conditionalFormatting sqref="B2:B3">
    <cfRule type="expression" dxfId="4042" priority="1924">
      <formula>LEFT($B2,5)="NeuNr"</formula>
    </cfRule>
  </conditionalFormatting>
  <conditionalFormatting sqref="B2:B3">
    <cfRule type="expression" dxfId="4041" priority="1923">
      <formula>LEFT($B2,5)="NeuNr"</formula>
    </cfRule>
  </conditionalFormatting>
  <conditionalFormatting sqref="D2:D9">
    <cfRule type="cellIs" dxfId="4040" priority="1916" operator="between">
      <formula>43100</formula>
      <formula>43450</formula>
    </cfRule>
  </conditionalFormatting>
  <conditionalFormatting sqref="F1:F1048576">
    <cfRule type="cellIs" dxfId="4039" priority="1915" operator="greaterThanOrEqual">
      <formula>"a"</formula>
    </cfRule>
  </conditionalFormatting>
  <conditionalFormatting sqref="F176 F171 F166 F156 F120 F118 F87 F72 F40">
    <cfRule type="cellIs" dxfId="4038" priority="1914" operator="between">
      <formula>43100</formula>
      <formula>43450</formula>
    </cfRule>
  </conditionalFormatting>
  <conditionalFormatting sqref="F2:F252">
    <cfRule type="containsText" dxfId="4037" priority="1913" operator="containsText" text="SZ">
      <formula>NOT(ISERROR(SEARCH("SZ",F2)))</formula>
    </cfRule>
  </conditionalFormatting>
  <conditionalFormatting sqref="A1:A1048576">
    <cfRule type="containsText" dxfId="4036" priority="1912" operator="containsText" text="NeuMtgld">
      <formula>NOT(ISERROR(SEARCH("NeuMtgld",A1)))</formula>
    </cfRule>
  </conditionalFormatting>
  <conditionalFormatting sqref="A2:A3">
    <cfRule type="expression" dxfId="4035" priority="1911">
      <formula>LEFT($B2,5)="NeuNr"</formula>
    </cfRule>
  </conditionalFormatting>
  <conditionalFormatting sqref="A2:A214">
    <cfRule type="expression" dxfId="4034" priority="1910">
      <formula>$AA2&gt;="a*"</formula>
    </cfRule>
  </conditionalFormatting>
  <conditionalFormatting sqref="A2:A38">
    <cfRule type="expression" dxfId="4033" priority="1909">
      <formula>LEFT($B2,5)="NeuNr"</formula>
    </cfRule>
  </conditionalFormatting>
  <conditionalFormatting sqref="A2:A3">
    <cfRule type="expression" dxfId="4032" priority="1908">
      <formula>LEFT($B2,5)="NeuNr"</formula>
    </cfRule>
  </conditionalFormatting>
  <conditionalFormatting sqref="A2:A3">
    <cfRule type="expression" dxfId="4031" priority="1907">
      <formula>LEFT($B2,5)="NeuNr"</formula>
    </cfRule>
  </conditionalFormatting>
  <conditionalFormatting sqref="B2:B3">
    <cfRule type="expression" dxfId="4030" priority="1906">
      <formula>LEFT($B2,5)="NeuNr"</formula>
    </cfRule>
  </conditionalFormatting>
  <conditionalFormatting sqref="B2:B9">
    <cfRule type="expression" dxfId="4029" priority="1905">
      <formula>LEFT($B2,5)="NeuNr"</formula>
    </cfRule>
  </conditionalFormatting>
  <conditionalFormatting sqref="B2:B3">
    <cfRule type="expression" dxfId="4028" priority="1904">
      <formula>LEFT($B2,5)="NeuNr"</formula>
    </cfRule>
  </conditionalFormatting>
  <conditionalFormatting sqref="B2:B3">
    <cfRule type="expression" dxfId="4027" priority="1903">
      <formula>LEFT($B2,5)="NeuNr"</formula>
    </cfRule>
  </conditionalFormatting>
  <conditionalFormatting sqref="D2:D9">
    <cfRule type="cellIs" dxfId="4026" priority="1896" operator="between">
      <formula>43100</formula>
      <formula>43450</formula>
    </cfRule>
  </conditionalFormatting>
  <conditionalFormatting sqref="F1:F1048576">
    <cfRule type="cellIs" dxfId="4025" priority="1895" operator="greaterThanOrEqual">
      <formula>"a"</formula>
    </cfRule>
  </conditionalFormatting>
  <conditionalFormatting sqref="F176 F171 F166 F156 F120 F118 F87 F72 F40">
    <cfRule type="cellIs" dxfId="4024" priority="1894" operator="between">
      <formula>43100</formula>
      <formula>43450</formula>
    </cfRule>
  </conditionalFormatting>
  <conditionalFormatting sqref="F2:F252">
    <cfRule type="containsText" dxfId="4023" priority="1893" operator="containsText" text="SZ">
      <formula>NOT(ISERROR(SEARCH("SZ",F2)))</formula>
    </cfRule>
  </conditionalFormatting>
  <conditionalFormatting sqref="A1:A1048576">
    <cfRule type="containsText" dxfId="4022" priority="1892" operator="containsText" text="NeuMtgld">
      <formula>NOT(ISERROR(SEARCH("NeuMtgld",A1)))</formula>
    </cfRule>
  </conditionalFormatting>
  <conditionalFormatting sqref="A2:A3">
    <cfRule type="expression" dxfId="4021" priority="1891">
      <formula>LEFT($B2,5)="NeuNr"</formula>
    </cfRule>
  </conditionalFormatting>
  <conditionalFormatting sqref="A2:A214">
    <cfRule type="expression" dxfId="4020" priority="1890">
      <formula>$AA2&gt;="a*"</formula>
    </cfRule>
  </conditionalFormatting>
  <conditionalFormatting sqref="A2:A38">
    <cfRule type="expression" dxfId="4019" priority="1889">
      <formula>LEFT($B2,5)="NeuNr"</formula>
    </cfRule>
  </conditionalFormatting>
  <conditionalFormatting sqref="A2:A3">
    <cfRule type="expression" dxfId="4018" priority="1888">
      <formula>LEFT($B2,5)="NeuNr"</formula>
    </cfRule>
  </conditionalFormatting>
  <conditionalFormatting sqref="A2:A3">
    <cfRule type="expression" dxfId="4017" priority="1887">
      <formula>LEFT($B2,5)="NeuNr"</formula>
    </cfRule>
  </conditionalFormatting>
  <conditionalFormatting sqref="B2:B3">
    <cfRule type="expression" dxfId="4016" priority="1886">
      <formula>LEFT($B2,5)="NeuNr"</formula>
    </cfRule>
  </conditionalFormatting>
  <conditionalFormatting sqref="B2:B9">
    <cfRule type="expression" dxfId="4015" priority="1885">
      <formula>LEFT($B2,5)="NeuNr"</formula>
    </cfRule>
  </conditionalFormatting>
  <conditionalFormatting sqref="B2:B3">
    <cfRule type="expression" dxfId="4014" priority="1884">
      <formula>LEFT($B2,5)="NeuNr"</formula>
    </cfRule>
  </conditionalFormatting>
  <conditionalFormatting sqref="B2:B3">
    <cfRule type="expression" dxfId="4013" priority="1883">
      <formula>LEFT($B2,5)="NeuNr"</formula>
    </cfRule>
  </conditionalFormatting>
  <conditionalFormatting sqref="D2:D9">
    <cfRule type="cellIs" dxfId="4012" priority="1876" operator="between">
      <formula>43100</formula>
      <formula>43450</formula>
    </cfRule>
  </conditionalFormatting>
  <conditionalFormatting sqref="F1:F1048576">
    <cfRule type="cellIs" dxfId="4011" priority="1875" operator="greaterThanOrEqual">
      <formula>"a"</formula>
    </cfRule>
  </conditionalFormatting>
  <conditionalFormatting sqref="F176 F171 F166 F156 F120 F118 F87 F72 F40">
    <cfRule type="cellIs" dxfId="4010" priority="1874" operator="between">
      <formula>43100</formula>
      <formula>43450</formula>
    </cfRule>
  </conditionalFormatting>
  <conditionalFormatting sqref="F2:F252">
    <cfRule type="containsText" dxfId="4009" priority="1873" operator="containsText" text="SZ">
      <formula>NOT(ISERROR(SEARCH("SZ",F2)))</formula>
    </cfRule>
  </conditionalFormatting>
  <conditionalFormatting sqref="A1:A1048576">
    <cfRule type="containsText" dxfId="4008" priority="1872" operator="containsText" text="NeuMtgld">
      <formula>NOT(ISERROR(SEARCH("NeuMtgld",A1)))</formula>
    </cfRule>
  </conditionalFormatting>
  <conditionalFormatting sqref="A2:A3">
    <cfRule type="expression" dxfId="4007" priority="1871">
      <formula>LEFT($B2,5)="NeuNr"</formula>
    </cfRule>
  </conditionalFormatting>
  <conditionalFormatting sqref="A2:A214">
    <cfRule type="expression" dxfId="4006" priority="1870">
      <formula>$AA2&gt;="a*"</formula>
    </cfRule>
  </conditionalFormatting>
  <conditionalFormatting sqref="A2:A38">
    <cfRule type="expression" dxfId="4005" priority="1869">
      <formula>LEFT($B2,5)="NeuNr"</formula>
    </cfRule>
  </conditionalFormatting>
  <conditionalFormatting sqref="A2:A3">
    <cfRule type="expression" dxfId="4004" priority="1868">
      <formula>LEFT($B2,5)="NeuNr"</formula>
    </cfRule>
  </conditionalFormatting>
  <conditionalFormatting sqref="A2:A3">
    <cfRule type="expression" dxfId="4003" priority="1867">
      <formula>LEFT($B2,5)="NeuNr"</formula>
    </cfRule>
  </conditionalFormatting>
  <conditionalFormatting sqref="B2:B3">
    <cfRule type="expression" dxfId="4002" priority="1866">
      <formula>LEFT($B2,5)="NeuNr"</formula>
    </cfRule>
  </conditionalFormatting>
  <conditionalFormatting sqref="B2:B9">
    <cfRule type="expression" dxfId="4001" priority="1865">
      <formula>LEFT($B2,5)="NeuNr"</formula>
    </cfRule>
  </conditionalFormatting>
  <conditionalFormatting sqref="B2:B3">
    <cfRule type="expression" dxfId="4000" priority="1864">
      <formula>LEFT($B2,5)="NeuNr"</formula>
    </cfRule>
  </conditionalFormatting>
  <conditionalFormatting sqref="B2:B3">
    <cfRule type="expression" dxfId="3999" priority="1863">
      <formula>LEFT($B2,5)="NeuNr"</formula>
    </cfRule>
  </conditionalFormatting>
  <conditionalFormatting sqref="D2:D9">
    <cfRule type="cellIs" dxfId="3998" priority="1856" operator="between">
      <formula>43100</formula>
      <formula>43450</formula>
    </cfRule>
  </conditionalFormatting>
  <conditionalFormatting sqref="F1:F1048576">
    <cfRule type="cellIs" dxfId="3997" priority="1855" operator="greaterThanOrEqual">
      <formula>"a"</formula>
    </cfRule>
  </conditionalFormatting>
  <conditionalFormatting sqref="F176 F171 F166 F156 F120 F118 F87 F72 F40">
    <cfRule type="cellIs" dxfId="3996" priority="1854" operator="between">
      <formula>43100</formula>
      <formula>43450</formula>
    </cfRule>
  </conditionalFormatting>
  <conditionalFormatting sqref="F2:F252">
    <cfRule type="containsText" dxfId="3995" priority="1853" operator="containsText" text="SZ">
      <formula>NOT(ISERROR(SEARCH("SZ",F2)))</formula>
    </cfRule>
  </conditionalFormatting>
  <conditionalFormatting sqref="A1:A1048576">
    <cfRule type="containsText" dxfId="3994" priority="1852" operator="containsText" text="NeuMtgld">
      <formula>NOT(ISERROR(SEARCH("NeuMtgld",A1)))</formula>
    </cfRule>
  </conditionalFormatting>
  <conditionalFormatting sqref="A2:A3">
    <cfRule type="expression" dxfId="3993" priority="1851">
      <formula>LEFT($B2,5)="NeuNr"</formula>
    </cfRule>
  </conditionalFormatting>
  <conditionalFormatting sqref="A2:A214">
    <cfRule type="expression" dxfId="3992" priority="1850">
      <formula>$AA2&gt;="a*"</formula>
    </cfRule>
  </conditionalFormatting>
  <conditionalFormatting sqref="A2:A38">
    <cfRule type="expression" dxfId="3991" priority="1849">
      <formula>LEFT($B2,5)="NeuNr"</formula>
    </cfRule>
  </conditionalFormatting>
  <conditionalFormatting sqref="A2:A3">
    <cfRule type="expression" dxfId="3990" priority="1848">
      <formula>LEFT($B2,5)="NeuNr"</formula>
    </cfRule>
  </conditionalFormatting>
  <conditionalFormatting sqref="A2:A3">
    <cfRule type="expression" dxfId="3989" priority="1847">
      <formula>LEFT($B2,5)="NeuNr"</formula>
    </cfRule>
  </conditionalFormatting>
  <conditionalFormatting sqref="B2:B3">
    <cfRule type="expression" dxfId="3988" priority="1846">
      <formula>LEFT($B2,5)="NeuNr"</formula>
    </cfRule>
  </conditionalFormatting>
  <conditionalFormatting sqref="B2:B9">
    <cfRule type="expression" dxfId="3987" priority="1845">
      <formula>LEFT($B2,5)="NeuNr"</formula>
    </cfRule>
  </conditionalFormatting>
  <conditionalFormatting sqref="B2:B3">
    <cfRule type="expression" dxfId="3986" priority="1844">
      <formula>LEFT($B2,5)="NeuNr"</formula>
    </cfRule>
  </conditionalFormatting>
  <conditionalFormatting sqref="B2:B3">
    <cfRule type="expression" dxfId="3985" priority="1843">
      <formula>LEFT($B2,5)="NeuNr"</formula>
    </cfRule>
  </conditionalFormatting>
  <conditionalFormatting sqref="D2:D9">
    <cfRule type="cellIs" dxfId="3984" priority="1836" operator="between">
      <formula>43100</formula>
      <formula>43450</formula>
    </cfRule>
  </conditionalFormatting>
  <conditionalFormatting sqref="F1:F1048576">
    <cfRule type="cellIs" dxfId="3983" priority="1835" operator="greaterThanOrEqual">
      <formula>"a"</formula>
    </cfRule>
  </conditionalFormatting>
  <conditionalFormatting sqref="F176 F171 F166 F156 F120 F118 F87 F72 F40">
    <cfRule type="cellIs" dxfId="3982" priority="1834" operator="between">
      <formula>43100</formula>
      <formula>43450</formula>
    </cfRule>
  </conditionalFormatting>
  <conditionalFormatting sqref="F2:F251">
    <cfRule type="containsText" dxfId="3981" priority="1833" operator="containsText" text="SZ">
      <formula>NOT(ISERROR(SEARCH("SZ",F2)))</formula>
    </cfRule>
  </conditionalFormatting>
  <conditionalFormatting sqref="A1:A1048576">
    <cfRule type="containsText" dxfId="3980" priority="1832" operator="containsText" text="NeuMtgld">
      <formula>NOT(ISERROR(SEARCH("NeuMtgld",A1)))</formula>
    </cfRule>
  </conditionalFormatting>
  <conditionalFormatting sqref="A2:A3">
    <cfRule type="expression" dxfId="3979" priority="1831">
      <formula>LEFT($B2,5)="NeuNr"</formula>
    </cfRule>
  </conditionalFormatting>
  <conditionalFormatting sqref="A2:A214">
    <cfRule type="expression" dxfId="3978" priority="1830">
      <formula>$AA2&gt;="a*"</formula>
    </cfRule>
  </conditionalFormatting>
  <conditionalFormatting sqref="A2:A38">
    <cfRule type="expression" dxfId="3977" priority="1829">
      <formula>LEFT($B2,5)="NeuNr"</formula>
    </cfRule>
  </conditionalFormatting>
  <conditionalFormatting sqref="A2:A3">
    <cfRule type="expression" dxfId="3976" priority="1828">
      <formula>LEFT($B2,5)="NeuNr"</formula>
    </cfRule>
  </conditionalFormatting>
  <conditionalFormatting sqref="A2:A3">
    <cfRule type="expression" dxfId="3975" priority="1827">
      <formula>LEFT($B2,5)="NeuNr"</formula>
    </cfRule>
  </conditionalFormatting>
  <conditionalFormatting sqref="B2:B3">
    <cfRule type="expression" dxfId="3974" priority="1826">
      <formula>LEFT($B2,5)="NeuNr"</formula>
    </cfRule>
  </conditionalFormatting>
  <conditionalFormatting sqref="B2:B9">
    <cfRule type="expression" dxfId="3973" priority="1825">
      <formula>LEFT($B2,5)="NeuNr"</formula>
    </cfRule>
  </conditionalFormatting>
  <conditionalFormatting sqref="B2:B3">
    <cfRule type="expression" dxfId="3972" priority="1824">
      <formula>LEFT($B2,5)="NeuNr"</formula>
    </cfRule>
  </conditionalFormatting>
  <conditionalFormatting sqref="B2:B3">
    <cfRule type="expression" dxfId="3971" priority="1823">
      <formula>LEFT($B2,5)="NeuNr"</formula>
    </cfRule>
  </conditionalFormatting>
  <conditionalFormatting sqref="D2:D9">
    <cfRule type="cellIs" dxfId="3970" priority="1816" operator="between">
      <formula>43100</formula>
      <formula>43450</formula>
    </cfRule>
  </conditionalFormatting>
  <conditionalFormatting sqref="F1:F1048576">
    <cfRule type="cellIs" dxfId="3969" priority="1815" operator="greaterThanOrEqual">
      <formula>"a"</formula>
    </cfRule>
  </conditionalFormatting>
  <conditionalFormatting sqref="F176 F171 F166 F156 F120 F118 F87 F72 F40">
    <cfRule type="cellIs" dxfId="3968" priority="1814" operator="between">
      <formula>43100</formula>
      <formula>43450</formula>
    </cfRule>
  </conditionalFormatting>
  <conditionalFormatting sqref="F2:F251">
    <cfRule type="containsText" dxfId="3967" priority="1813" operator="containsText" text="SZ">
      <formula>NOT(ISERROR(SEARCH("SZ",F2)))</formula>
    </cfRule>
  </conditionalFormatting>
  <conditionalFormatting sqref="A1:A1048576">
    <cfRule type="containsText" dxfId="3966" priority="1812" operator="containsText" text="NeuMtgld">
      <formula>NOT(ISERROR(SEARCH("NeuMtgld",A1)))</formula>
    </cfRule>
  </conditionalFormatting>
  <conditionalFormatting sqref="A2:A37">
    <cfRule type="expression" dxfId="3965" priority="1811">
      <formula>LEFT($B2,5)="NeuNr"</formula>
    </cfRule>
  </conditionalFormatting>
  <conditionalFormatting sqref="A2:A213">
    <cfRule type="expression" dxfId="3964" priority="1810">
      <formula>$AA2&gt;="a*"</formula>
    </cfRule>
  </conditionalFormatting>
  <conditionalFormatting sqref="A2:A3">
    <cfRule type="expression" dxfId="3963" priority="1809">
      <formula>LEFT($B2,5)="NeuNr"</formula>
    </cfRule>
  </conditionalFormatting>
  <conditionalFormatting sqref="A2:A3">
    <cfRule type="expression" dxfId="3962" priority="1808">
      <formula>LEFT($B2,5)="NeuNr"</formula>
    </cfRule>
  </conditionalFormatting>
  <conditionalFormatting sqref="B2:B9">
    <cfRule type="expression" dxfId="3961" priority="1807">
      <formula>LEFT($B2,5)="NeuNr"</formula>
    </cfRule>
  </conditionalFormatting>
  <conditionalFormatting sqref="B2:B3">
    <cfRule type="expression" dxfId="3960" priority="1806">
      <formula>LEFT($B2,5)="NeuNr"</formula>
    </cfRule>
  </conditionalFormatting>
  <conditionalFormatting sqref="B2:B3">
    <cfRule type="expression" dxfId="3959" priority="1805">
      <formula>LEFT($B2,5)="NeuNr"</formula>
    </cfRule>
  </conditionalFormatting>
  <conditionalFormatting sqref="D2:D9">
    <cfRule type="cellIs" dxfId="3958" priority="1798" operator="between">
      <formula>43100</formula>
      <formula>43450</formula>
    </cfRule>
  </conditionalFormatting>
  <conditionalFormatting sqref="F1:F1048576">
    <cfRule type="cellIs" dxfId="3957" priority="1797" operator="greaterThanOrEqual">
      <formula>"a"</formula>
    </cfRule>
  </conditionalFormatting>
  <conditionalFormatting sqref="F175 F170 F165 F155 F119 F117 F86 F71 F39">
    <cfRule type="cellIs" dxfId="3956" priority="1796" operator="between">
      <formula>43100</formula>
      <formula>43450</formula>
    </cfRule>
  </conditionalFormatting>
  <conditionalFormatting sqref="F2:F250">
    <cfRule type="containsText" dxfId="3955" priority="1795" operator="containsText" text="SZ">
      <formula>NOT(ISERROR(SEARCH("SZ",F2)))</formula>
    </cfRule>
  </conditionalFormatting>
  <conditionalFormatting sqref="A1:A1048576">
    <cfRule type="containsText" dxfId="3954" priority="1794" operator="containsText" text="NeuMtgld">
      <formula>NOT(ISERROR(SEARCH("NeuMtgld",A1)))</formula>
    </cfRule>
  </conditionalFormatting>
  <conditionalFormatting sqref="A2:A37">
    <cfRule type="expression" dxfId="3953" priority="1793">
      <formula>LEFT($B2,5)="NeuNr"</formula>
    </cfRule>
  </conditionalFormatting>
  <conditionalFormatting sqref="A2:A213">
    <cfRule type="expression" dxfId="3952" priority="1792">
      <formula>$AA2&gt;="a*"</formula>
    </cfRule>
  </conditionalFormatting>
  <conditionalFormatting sqref="A2:A3">
    <cfRule type="expression" dxfId="3951" priority="1791">
      <formula>LEFT($B2,5)="NeuNr"</formula>
    </cfRule>
  </conditionalFormatting>
  <conditionalFormatting sqref="A2:A3">
    <cfRule type="expression" dxfId="3950" priority="1790">
      <formula>LEFT($B2,5)="NeuNr"</formula>
    </cfRule>
  </conditionalFormatting>
  <conditionalFormatting sqref="B2:B9">
    <cfRule type="expression" dxfId="3949" priority="1789">
      <formula>LEFT($B2,5)="NeuNr"</formula>
    </cfRule>
  </conditionalFormatting>
  <conditionalFormatting sqref="B2:B3">
    <cfRule type="expression" dxfId="3948" priority="1788">
      <formula>LEFT($B2,5)="NeuNr"</formula>
    </cfRule>
  </conditionalFormatting>
  <conditionalFormatting sqref="B2:B3">
    <cfRule type="expression" dxfId="3947" priority="1787">
      <formula>LEFT($B2,5)="NeuNr"</formula>
    </cfRule>
  </conditionalFormatting>
  <conditionalFormatting sqref="D2:D9">
    <cfRule type="cellIs" dxfId="3946" priority="1780" operator="between">
      <formula>43100</formula>
      <formula>43450</formula>
    </cfRule>
  </conditionalFormatting>
  <conditionalFormatting sqref="F1:F1048576">
    <cfRule type="cellIs" dxfId="3945" priority="1779" operator="greaterThanOrEqual">
      <formula>"a"</formula>
    </cfRule>
  </conditionalFormatting>
  <conditionalFormatting sqref="F175 F170 F165 F155 F119 F117 F86 F71 F39">
    <cfRule type="cellIs" dxfId="3944" priority="1778" operator="between">
      <formula>43100</formula>
      <formula>43450</formula>
    </cfRule>
  </conditionalFormatting>
  <conditionalFormatting sqref="F2:F250">
    <cfRule type="containsText" dxfId="3943" priority="1777" operator="containsText" text="SZ">
      <formula>NOT(ISERROR(SEARCH("SZ",F2)))</formula>
    </cfRule>
  </conditionalFormatting>
  <conditionalFormatting sqref="A1:A1048576">
    <cfRule type="containsText" dxfId="3942" priority="1776" operator="containsText" text="NeuMtgld">
      <formula>NOT(ISERROR(SEARCH("NeuMtgld",A1)))</formula>
    </cfRule>
  </conditionalFormatting>
  <conditionalFormatting sqref="A2:A37">
    <cfRule type="expression" dxfId="3941" priority="1775">
      <formula>LEFT($B2,5)="NeuNr"</formula>
    </cfRule>
  </conditionalFormatting>
  <conditionalFormatting sqref="A2:A213">
    <cfRule type="expression" dxfId="3940" priority="1774">
      <formula>$AA2&gt;="a*"</formula>
    </cfRule>
  </conditionalFormatting>
  <conditionalFormatting sqref="A2:A3">
    <cfRule type="expression" dxfId="3939" priority="1773">
      <formula>LEFT($B2,5)="NeuNr"</formula>
    </cfRule>
  </conditionalFormatting>
  <conditionalFormatting sqref="A2:A3">
    <cfRule type="expression" dxfId="3938" priority="1772">
      <formula>LEFT($B2,5)="NeuNr"</formula>
    </cfRule>
  </conditionalFormatting>
  <conditionalFormatting sqref="B2:B9">
    <cfRule type="expression" dxfId="3937" priority="1771">
      <formula>LEFT($B2,5)="NeuNr"</formula>
    </cfRule>
  </conditionalFormatting>
  <conditionalFormatting sqref="B2:B3">
    <cfRule type="expression" dxfId="3936" priority="1770">
      <formula>LEFT($B2,5)="NeuNr"</formula>
    </cfRule>
  </conditionalFormatting>
  <conditionalFormatting sqref="B2:B3">
    <cfRule type="expression" dxfId="3935" priority="1769">
      <formula>LEFT($B2,5)="NeuNr"</formula>
    </cfRule>
  </conditionalFormatting>
  <conditionalFormatting sqref="D2:D9">
    <cfRule type="cellIs" dxfId="3934" priority="1762" operator="between">
      <formula>43100</formula>
      <formula>43450</formula>
    </cfRule>
  </conditionalFormatting>
  <conditionalFormatting sqref="F1:F1048576">
    <cfRule type="cellIs" dxfId="3933" priority="1761" operator="greaterThanOrEqual">
      <formula>"a"</formula>
    </cfRule>
  </conditionalFormatting>
  <conditionalFormatting sqref="F175 F170 F165 F155 F119 F117 F86 F71 F39">
    <cfRule type="cellIs" dxfId="3932" priority="1760" operator="between">
      <formula>43100</formula>
      <formula>43450</formula>
    </cfRule>
  </conditionalFormatting>
  <conditionalFormatting sqref="F2:F250">
    <cfRule type="containsText" dxfId="3931" priority="1759" operator="containsText" text="SZ">
      <formula>NOT(ISERROR(SEARCH("SZ",F2)))</formula>
    </cfRule>
  </conditionalFormatting>
  <conditionalFormatting sqref="A1:A1048576">
    <cfRule type="containsText" dxfId="3930" priority="1758" operator="containsText" text="NeuMtgld">
      <formula>NOT(ISERROR(SEARCH("NeuMtgld",A1)))</formula>
    </cfRule>
  </conditionalFormatting>
  <conditionalFormatting sqref="A2:A37">
    <cfRule type="expression" dxfId="3929" priority="1757">
      <formula>LEFT($B2,5)="NeuNr"</formula>
    </cfRule>
  </conditionalFormatting>
  <conditionalFormatting sqref="A2:A213">
    <cfRule type="expression" dxfId="3928" priority="1756">
      <formula>$AA2&gt;="a*"</formula>
    </cfRule>
  </conditionalFormatting>
  <conditionalFormatting sqref="A2:A3">
    <cfRule type="expression" dxfId="3927" priority="1755">
      <formula>LEFT($B2,5)="NeuNr"</formula>
    </cfRule>
  </conditionalFormatting>
  <conditionalFormatting sqref="A2:A3">
    <cfRule type="expression" dxfId="3926" priority="1754">
      <formula>LEFT($B2,5)="NeuNr"</formula>
    </cfRule>
  </conditionalFormatting>
  <conditionalFormatting sqref="B2:B9">
    <cfRule type="expression" dxfId="3925" priority="1753">
      <formula>LEFT($B2,5)="NeuNr"</formula>
    </cfRule>
  </conditionalFormatting>
  <conditionalFormatting sqref="B2:B3">
    <cfRule type="expression" dxfId="3924" priority="1752">
      <formula>LEFT($B2,5)="NeuNr"</formula>
    </cfRule>
  </conditionalFormatting>
  <conditionalFormatting sqref="B2:B3">
    <cfRule type="expression" dxfId="3923" priority="1751">
      <formula>LEFT($B2,5)="NeuNr"</formula>
    </cfRule>
  </conditionalFormatting>
  <conditionalFormatting sqref="D2:D9">
    <cfRule type="cellIs" dxfId="3922" priority="1744" operator="between">
      <formula>43100</formula>
      <formula>43450</formula>
    </cfRule>
  </conditionalFormatting>
  <conditionalFormatting sqref="F1:F1048576">
    <cfRule type="cellIs" dxfId="3921" priority="1743" operator="greaterThanOrEqual">
      <formula>"a"</formula>
    </cfRule>
  </conditionalFormatting>
  <conditionalFormatting sqref="F175 F170 F165 F155 F119 F117 F86 F71 F39">
    <cfRule type="cellIs" dxfId="3920" priority="1742" operator="between">
      <formula>43100</formula>
      <formula>43450</formula>
    </cfRule>
  </conditionalFormatting>
  <conditionalFormatting sqref="F2:F250">
    <cfRule type="containsText" dxfId="3919" priority="1741" operator="containsText" text="SZ">
      <formula>NOT(ISERROR(SEARCH("SZ",F2)))</formula>
    </cfRule>
  </conditionalFormatting>
  <conditionalFormatting sqref="A1:A1048576">
    <cfRule type="containsText" dxfId="3918" priority="1740" operator="containsText" text="NeuMtgld">
      <formula>NOT(ISERROR(SEARCH("NeuMtgld",A1)))</formula>
    </cfRule>
  </conditionalFormatting>
  <conditionalFormatting sqref="A2:A37">
    <cfRule type="expression" dxfId="3917" priority="1739">
      <formula>LEFT($B2,5)="NeuNr"</formula>
    </cfRule>
  </conditionalFormatting>
  <conditionalFormatting sqref="A2:A213">
    <cfRule type="expression" dxfId="3916" priority="1738">
      <formula>$AA2&gt;="a*"</formula>
    </cfRule>
  </conditionalFormatting>
  <conditionalFormatting sqref="A2:A3">
    <cfRule type="expression" dxfId="3915" priority="1737">
      <formula>LEFT($B2,5)="NeuNr"</formula>
    </cfRule>
  </conditionalFormatting>
  <conditionalFormatting sqref="A2:A3">
    <cfRule type="expression" dxfId="3914" priority="1736">
      <formula>LEFT($B2,5)="NeuNr"</formula>
    </cfRule>
  </conditionalFormatting>
  <conditionalFormatting sqref="B2:B9">
    <cfRule type="expression" dxfId="3913" priority="1735">
      <formula>LEFT($B2,5)="NeuNr"</formula>
    </cfRule>
  </conditionalFormatting>
  <conditionalFormatting sqref="B2:B3">
    <cfRule type="expression" dxfId="3912" priority="1734">
      <formula>LEFT($B2,5)="NeuNr"</formula>
    </cfRule>
  </conditionalFormatting>
  <conditionalFormatting sqref="B2:B3">
    <cfRule type="expression" dxfId="3911" priority="1733">
      <formula>LEFT($B2,5)="NeuNr"</formula>
    </cfRule>
  </conditionalFormatting>
  <conditionalFormatting sqref="D2:D9">
    <cfRule type="cellIs" dxfId="3910" priority="1726" operator="between">
      <formula>43100</formula>
      <formula>43450</formula>
    </cfRule>
  </conditionalFormatting>
  <conditionalFormatting sqref="F1:F1048576">
    <cfRule type="cellIs" dxfId="3909" priority="1725" operator="greaterThanOrEqual">
      <formula>"a"</formula>
    </cfRule>
  </conditionalFormatting>
  <conditionalFormatting sqref="F175 F170 F165 F155 F119 F117 F86 F71 F39">
    <cfRule type="cellIs" dxfId="3908" priority="1724" operator="between">
      <formula>43100</formula>
      <formula>43450</formula>
    </cfRule>
  </conditionalFormatting>
  <conditionalFormatting sqref="F2:F250">
    <cfRule type="containsText" dxfId="3907" priority="1723" operator="containsText" text="SZ">
      <formula>NOT(ISERROR(SEARCH("SZ",F2)))</formula>
    </cfRule>
  </conditionalFormatting>
  <conditionalFormatting sqref="A1:A1048576">
    <cfRule type="containsText" dxfId="3906" priority="1722" operator="containsText" text="NeuMtgld">
      <formula>NOT(ISERROR(SEARCH("NeuMtgld",A1)))</formula>
    </cfRule>
  </conditionalFormatting>
  <conditionalFormatting sqref="A2:A37">
    <cfRule type="expression" dxfId="3905" priority="1721">
      <formula>LEFT($B2,5)="NeuNr"</formula>
    </cfRule>
  </conditionalFormatting>
  <conditionalFormatting sqref="A2:A213">
    <cfRule type="expression" dxfId="3904" priority="1720">
      <formula>$AA2&gt;="a*"</formula>
    </cfRule>
  </conditionalFormatting>
  <conditionalFormatting sqref="A2:A3">
    <cfRule type="expression" dxfId="3903" priority="1719">
      <formula>LEFT($B2,5)="NeuNr"</formula>
    </cfRule>
  </conditionalFormatting>
  <conditionalFormatting sqref="A2:A3">
    <cfRule type="expression" dxfId="3902" priority="1718">
      <formula>LEFT($B2,5)="NeuNr"</formula>
    </cfRule>
  </conditionalFormatting>
  <conditionalFormatting sqref="B2:B9">
    <cfRule type="expression" dxfId="3901" priority="1717">
      <formula>LEFT($B2,5)="NeuNr"</formula>
    </cfRule>
  </conditionalFormatting>
  <conditionalFormatting sqref="B2:B3">
    <cfRule type="expression" dxfId="3900" priority="1716">
      <formula>LEFT($B2,5)="NeuNr"</formula>
    </cfRule>
  </conditionalFormatting>
  <conditionalFormatting sqref="B2:B3">
    <cfRule type="expression" dxfId="3899" priority="1715">
      <formula>LEFT($B2,5)="NeuNr"</formula>
    </cfRule>
  </conditionalFormatting>
  <conditionalFormatting sqref="D2:D9">
    <cfRule type="cellIs" dxfId="3898" priority="1708" operator="between">
      <formula>43100</formula>
      <formula>43450</formula>
    </cfRule>
  </conditionalFormatting>
  <conditionalFormatting sqref="F1:F1048576">
    <cfRule type="cellIs" dxfId="3897" priority="1707" operator="greaterThanOrEqual">
      <formula>"a"</formula>
    </cfRule>
  </conditionalFormatting>
  <conditionalFormatting sqref="F175 F170 F165 F155 F119 F117 F86 F71 F39">
    <cfRule type="cellIs" dxfId="3896" priority="1706" operator="between">
      <formula>43100</formula>
      <formula>43450</formula>
    </cfRule>
  </conditionalFormatting>
  <conditionalFormatting sqref="F2:F250">
    <cfRule type="containsText" dxfId="3895" priority="1705" operator="containsText" text="SZ">
      <formula>NOT(ISERROR(SEARCH("SZ",F2)))</formula>
    </cfRule>
  </conditionalFormatting>
  <conditionalFormatting sqref="A1:A1048576">
    <cfRule type="containsText" dxfId="3894" priority="1704" operator="containsText" text="NeuMtgld">
      <formula>NOT(ISERROR(SEARCH("NeuMtgld",A1)))</formula>
    </cfRule>
  </conditionalFormatting>
  <conditionalFormatting sqref="A2:A37">
    <cfRule type="expression" dxfId="3893" priority="1703">
      <formula>LEFT($B2,5)="NeuNr"</formula>
    </cfRule>
  </conditionalFormatting>
  <conditionalFormatting sqref="A2:A213">
    <cfRule type="expression" dxfId="3892" priority="1702">
      <formula>$AA2&gt;="a*"</formula>
    </cfRule>
  </conditionalFormatting>
  <conditionalFormatting sqref="A2:A3">
    <cfRule type="expression" dxfId="3891" priority="1701">
      <formula>LEFT($B2,5)="NeuNr"</formula>
    </cfRule>
  </conditionalFormatting>
  <conditionalFormatting sqref="A2:A3">
    <cfRule type="expression" dxfId="3890" priority="1700">
      <formula>LEFT($B2,5)="NeuNr"</formula>
    </cfRule>
  </conditionalFormatting>
  <conditionalFormatting sqref="B2:B9">
    <cfRule type="expression" dxfId="3889" priority="1699">
      <formula>LEFT($B2,5)="NeuNr"</formula>
    </cfRule>
  </conditionalFormatting>
  <conditionalFormatting sqref="B2:B3">
    <cfRule type="expression" dxfId="3888" priority="1698">
      <formula>LEFT($B2,5)="NeuNr"</formula>
    </cfRule>
  </conditionalFormatting>
  <conditionalFormatting sqref="B2:B3">
    <cfRule type="expression" dxfId="3887" priority="1697">
      <formula>LEFT($B2,5)="NeuNr"</formula>
    </cfRule>
  </conditionalFormatting>
  <conditionalFormatting sqref="D2:D9">
    <cfRule type="cellIs" dxfId="3886" priority="1690" operator="between">
      <formula>43100</formula>
      <formula>43450</formula>
    </cfRule>
  </conditionalFormatting>
  <conditionalFormatting sqref="F1:F1048576">
    <cfRule type="cellIs" dxfId="3885" priority="1689" operator="greaterThanOrEqual">
      <formula>"a"</formula>
    </cfRule>
  </conditionalFormatting>
  <conditionalFormatting sqref="F175 F170 F165 F155 F119 F117 F86 F71 F39">
    <cfRule type="cellIs" dxfId="3884" priority="1688" operator="between">
      <formula>43100</formula>
      <formula>43450</formula>
    </cfRule>
  </conditionalFormatting>
  <conditionalFormatting sqref="F2:F250">
    <cfRule type="containsText" dxfId="3883" priority="1687" operator="containsText" text="SZ">
      <formula>NOT(ISERROR(SEARCH("SZ",F2)))</formula>
    </cfRule>
  </conditionalFormatting>
  <conditionalFormatting sqref="A1:A1048576">
    <cfRule type="containsText" dxfId="3882" priority="1686" operator="containsText" text="NeuMtgld">
      <formula>NOT(ISERROR(SEARCH("NeuMtgld",A1)))</formula>
    </cfRule>
  </conditionalFormatting>
  <conditionalFormatting sqref="A2:A37">
    <cfRule type="expression" dxfId="3881" priority="1685">
      <formula>LEFT($B2,5)="NeuNr"</formula>
    </cfRule>
  </conditionalFormatting>
  <conditionalFormatting sqref="A2:A213">
    <cfRule type="expression" dxfId="3880" priority="1684">
      <formula>$AA2&gt;="a*"</formula>
    </cfRule>
  </conditionalFormatting>
  <conditionalFormatting sqref="A2:A3">
    <cfRule type="expression" dxfId="3879" priority="1683">
      <formula>LEFT($B2,5)="NeuNr"</formula>
    </cfRule>
  </conditionalFormatting>
  <conditionalFormatting sqref="A2:A3">
    <cfRule type="expression" dxfId="3878" priority="1682">
      <formula>LEFT($B2,5)="NeuNr"</formula>
    </cfRule>
  </conditionalFormatting>
  <conditionalFormatting sqref="B2:B9">
    <cfRule type="expression" dxfId="3877" priority="1681">
      <formula>LEFT($B2,5)="NeuNr"</formula>
    </cfRule>
  </conditionalFormatting>
  <conditionalFormatting sqref="B2:B3">
    <cfRule type="expression" dxfId="3876" priority="1680">
      <formula>LEFT($B2,5)="NeuNr"</formula>
    </cfRule>
  </conditionalFormatting>
  <conditionalFormatting sqref="B2:B3">
    <cfRule type="expression" dxfId="3875" priority="1679">
      <formula>LEFT($B2,5)="NeuNr"</formula>
    </cfRule>
  </conditionalFormatting>
  <conditionalFormatting sqref="D2:D9">
    <cfRule type="cellIs" dxfId="3874" priority="1672" operator="between">
      <formula>43100</formula>
      <formula>43450</formula>
    </cfRule>
  </conditionalFormatting>
  <conditionalFormatting sqref="F1:F1048576">
    <cfRule type="cellIs" dxfId="3873" priority="1671" operator="greaterThanOrEqual">
      <formula>"a"</formula>
    </cfRule>
  </conditionalFormatting>
  <conditionalFormatting sqref="F175 F170 F165 F155 F119 F117 F86 F71 F39">
    <cfRule type="cellIs" dxfId="3872" priority="1670" operator="between">
      <formula>43100</formula>
      <formula>43450</formula>
    </cfRule>
  </conditionalFormatting>
  <conditionalFormatting sqref="F2:F250">
    <cfRule type="containsText" dxfId="3871" priority="1669" operator="containsText" text="SZ">
      <formula>NOT(ISERROR(SEARCH("SZ",F2)))</formula>
    </cfRule>
  </conditionalFormatting>
  <conditionalFormatting sqref="A1:A1048576">
    <cfRule type="containsText" dxfId="3870" priority="1668" operator="containsText" text="NeuMtgld">
      <formula>NOT(ISERROR(SEARCH("NeuMtgld",A1)))</formula>
    </cfRule>
  </conditionalFormatting>
  <conditionalFormatting sqref="A2:A37">
    <cfRule type="expression" dxfId="3869" priority="1667">
      <formula>LEFT($B2,5)="NeuNr"</formula>
    </cfRule>
  </conditionalFormatting>
  <conditionalFormatting sqref="A2:A213">
    <cfRule type="expression" dxfId="3868" priority="1666">
      <formula>$AA2&gt;="a*"</formula>
    </cfRule>
  </conditionalFormatting>
  <conditionalFormatting sqref="A2:A3">
    <cfRule type="expression" dxfId="3867" priority="1665">
      <formula>LEFT($B2,5)="NeuNr"</formula>
    </cfRule>
  </conditionalFormatting>
  <conditionalFormatting sqref="A2:A3">
    <cfRule type="expression" dxfId="3866" priority="1664">
      <formula>LEFT($B2,5)="NeuNr"</formula>
    </cfRule>
  </conditionalFormatting>
  <conditionalFormatting sqref="B2:B9">
    <cfRule type="expression" dxfId="3865" priority="1663">
      <formula>LEFT($B2,5)="NeuNr"</formula>
    </cfRule>
  </conditionalFormatting>
  <conditionalFormatting sqref="B2:B3">
    <cfRule type="expression" dxfId="3864" priority="1662">
      <formula>LEFT($B2,5)="NeuNr"</formula>
    </cfRule>
  </conditionalFormatting>
  <conditionalFormatting sqref="B2:B3">
    <cfRule type="expression" dxfId="3863" priority="1661">
      <formula>LEFT($B2,5)="NeuNr"</formula>
    </cfRule>
  </conditionalFormatting>
  <conditionalFormatting sqref="D2:D9">
    <cfRule type="cellIs" dxfId="3862" priority="1654" operator="between">
      <formula>43100</formula>
      <formula>43450</formula>
    </cfRule>
  </conditionalFormatting>
  <conditionalFormatting sqref="F1:F1048576">
    <cfRule type="cellIs" dxfId="3861" priority="1653" operator="greaterThanOrEqual">
      <formula>"a"</formula>
    </cfRule>
  </conditionalFormatting>
  <conditionalFormatting sqref="F175 F170 F165 F155 F119 F117 F86 F71 F39">
    <cfRule type="cellIs" dxfId="3860" priority="1652" operator="between">
      <formula>43100</formula>
      <formula>43450</formula>
    </cfRule>
  </conditionalFormatting>
  <conditionalFormatting sqref="F2:F250">
    <cfRule type="containsText" dxfId="3859" priority="1651" operator="containsText" text="SZ">
      <formula>NOT(ISERROR(SEARCH("SZ",F2)))</formula>
    </cfRule>
  </conditionalFormatting>
  <conditionalFormatting sqref="A1:A1048576">
    <cfRule type="containsText" dxfId="3858" priority="1650" operator="containsText" text="NeuMtgld">
      <formula>NOT(ISERROR(SEARCH("NeuMtgld",A1)))</formula>
    </cfRule>
  </conditionalFormatting>
  <conditionalFormatting sqref="A2:A37">
    <cfRule type="expression" dxfId="3857" priority="1649">
      <formula>LEFT($B2,5)="NeuNr"</formula>
    </cfRule>
  </conditionalFormatting>
  <conditionalFormatting sqref="A2:A213">
    <cfRule type="expression" dxfId="3856" priority="1648">
      <formula>$AA2&gt;="a*"</formula>
    </cfRule>
  </conditionalFormatting>
  <conditionalFormatting sqref="A2:A3">
    <cfRule type="expression" dxfId="3855" priority="1647">
      <formula>LEFT($B2,5)="NeuNr"</formula>
    </cfRule>
  </conditionalFormatting>
  <conditionalFormatting sqref="A2:A3">
    <cfRule type="expression" dxfId="3854" priority="1646">
      <formula>LEFT($B2,5)="NeuNr"</formula>
    </cfRule>
  </conditionalFormatting>
  <conditionalFormatting sqref="B2:B9">
    <cfRule type="expression" dxfId="3853" priority="1645">
      <formula>LEFT($B2,5)="NeuNr"</formula>
    </cfRule>
  </conditionalFormatting>
  <conditionalFormatting sqref="B2:B3">
    <cfRule type="expression" dxfId="3852" priority="1644">
      <formula>LEFT($B2,5)="NeuNr"</formula>
    </cfRule>
  </conditionalFormatting>
  <conditionalFormatting sqref="B2:B3">
    <cfRule type="expression" dxfId="3851" priority="1643">
      <formula>LEFT($B2,5)="NeuNr"</formula>
    </cfRule>
  </conditionalFormatting>
  <conditionalFormatting sqref="D2:D9">
    <cfRule type="cellIs" dxfId="3850" priority="1636" operator="between">
      <formula>43100</formula>
      <formula>43450</formula>
    </cfRule>
  </conditionalFormatting>
  <conditionalFormatting sqref="F1:F1048576">
    <cfRule type="cellIs" dxfId="3849" priority="1635" operator="greaterThanOrEqual">
      <formula>"a"</formula>
    </cfRule>
  </conditionalFormatting>
  <conditionalFormatting sqref="F175 F170 F165 F155 F119 F117 F86 F71 F39">
    <cfRule type="cellIs" dxfId="3848" priority="1634" operator="between">
      <formula>43100</formula>
      <formula>43450</formula>
    </cfRule>
  </conditionalFormatting>
  <conditionalFormatting sqref="F2:F250">
    <cfRule type="containsText" dxfId="3847" priority="1633" operator="containsText" text="SZ">
      <formula>NOT(ISERROR(SEARCH("SZ",F2)))</formula>
    </cfRule>
  </conditionalFormatting>
  <conditionalFormatting sqref="A1:A1048576">
    <cfRule type="containsText" dxfId="3846" priority="1632" operator="containsText" text="NeuMtgld">
      <formula>NOT(ISERROR(SEARCH("NeuMtgld",A1)))</formula>
    </cfRule>
  </conditionalFormatting>
  <conditionalFormatting sqref="A2:A37">
    <cfRule type="expression" dxfId="3845" priority="1631">
      <formula>LEFT($B2,5)="NeuNr"</formula>
    </cfRule>
  </conditionalFormatting>
  <conditionalFormatting sqref="A2:A213">
    <cfRule type="expression" dxfId="3844" priority="1630">
      <formula>$AA2&gt;="a*"</formula>
    </cfRule>
  </conditionalFormatting>
  <conditionalFormatting sqref="A2:A3">
    <cfRule type="expression" dxfId="3843" priority="1629">
      <formula>LEFT($B2,5)="NeuNr"</formula>
    </cfRule>
  </conditionalFormatting>
  <conditionalFormatting sqref="A2:A3">
    <cfRule type="expression" dxfId="3842" priority="1628">
      <formula>LEFT($B2,5)="NeuNr"</formula>
    </cfRule>
  </conditionalFormatting>
  <conditionalFormatting sqref="B2:B9">
    <cfRule type="expression" dxfId="3841" priority="1627">
      <formula>LEFT($B2,5)="NeuNr"</formula>
    </cfRule>
  </conditionalFormatting>
  <conditionalFormatting sqref="B2:B3">
    <cfRule type="expression" dxfId="3840" priority="1626">
      <formula>LEFT($B2,5)="NeuNr"</formula>
    </cfRule>
  </conditionalFormatting>
  <conditionalFormatting sqref="B2:B3">
    <cfRule type="expression" dxfId="3839" priority="1625">
      <formula>LEFT($B2,5)="NeuNr"</formula>
    </cfRule>
  </conditionalFormatting>
  <conditionalFormatting sqref="D2:D9">
    <cfRule type="cellIs" dxfId="3838" priority="1618" operator="between">
      <formula>43100</formula>
      <formula>43450</formula>
    </cfRule>
  </conditionalFormatting>
  <conditionalFormatting sqref="F1:F1048576">
    <cfRule type="cellIs" dxfId="3837" priority="1617" operator="greaterThanOrEqual">
      <formula>"a"</formula>
    </cfRule>
  </conditionalFormatting>
  <conditionalFormatting sqref="F175 F170 F165 F155 F119 F117 F86 F71 F39">
    <cfRule type="cellIs" dxfId="3836" priority="1616" operator="between">
      <formula>43100</formula>
      <formula>43450</formula>
    </cfRule>
  </conditionalFormatting>
  <conditionalFormatting sqref="F2:F250">
    <cfRule type="containsText" dxfId="3835" priority="1615" operator="containsText" text="SZ">
      <formula>NOT(ISERROR(SEARCH("SZ",F2)))</formula>
    </cfRule>
  </conditionalFormatting>
  <conditionalFormatting sqref="A1:A1048576">
    <cfRule type="containsText" dxfId="3834" priority="1614" operator="containsText" text="NeuMtgld">
      <formula>NOT(ISERROR(SEARCH("NeuMtgld",A1)))</formula>
    </cfRule>
  </conditionalFormatting>
  <conditionalFormatting sqref="A2:A37">
    <cfRule type="expression" dxfId="3833" priority="1613">
      <formula>LEFT($B2,5)="NeuNr"</formula>
    </cfRule>
  </conditionalFormatting>
  <conditionalFormatting sqref="A2:A213">
    <cfRule type="expression" dxfId="3832" priority="1612">
      <formula>$AA2&gt;="a*"</formula>
    </cfRule>
  </conditionalFormatting>
  <conditionalFormatting sqref="A2:A3">
    <cfRule type="expression" dxfId="3831" priority="1611">
      <formula>LEFT($B2,5)="NeuNr"</formula>
    </cfRule>
  </conditionalFormatting>
  <conditionalFormatting sqref="A2:A3">
    <cfRule type="expression" dxfId="3830" priority="1610">
      <formula>LEFT($B2,5)="NeuNr"</formula>
    </cfRule>
  </conditionalFormatting>
  <conditionalFormatting sqref="B2:B9">
    <cfRule type="expression" dxfId="3829" priority="1609">
      <formula>LEFT($B2,5)="NeuNr"</formula>
    </cfRule>
  </conditionalFormatting>
  <conditionalFormatting sqref="B2:B3">
    <cfRule type="expression" dxfId="3828" priority="1608">
      <formula>LEFT($B2,5)="NeuNr"</formula>
    </cfRule>
  </conditionalFormatting>
  <conditionalFormatting sqref="B2:B3">
    <cfRule type="expression" dxfId="3827" priority="1607">
      <formula>LEFT($B2,5)="NeuNr"</formula>
    </cfRule>
  </conditionalFormatting>
  <conditionalFormatting sqref="D2:D9">
    <cfRule type="cellIs" dxfId="3826" priority="1600" operator="between">
      <formula>43100</formula>
      <formula>43450</formula>
    </cfRule>
  </conditionalFormatting>
  <conditionalFormatting sqref="F1:F1048576">
    <cfRule type="cellIs" dxfId="3825" priority="1599" operator="greaterThanOrEqual">
      <formula>"a"</formula>
    </cfRule>
  </conditionalFormatting>
  <conditionalFormatting sqref="F175 F170 F165 F155 F119 F117 F86 F71 F39">
    <cfRule type="cellIs" dxfId="3824" priority="1598" operator="between">
      <formula>43100</formula>
      <formula>43450</formula>
    </cfRule>
  </conditionalFormatting>
  <conditionalFormatting sqref="F2:F250">
    <cfRule type="containsText" dxfId="3823" priority="1597" operator="containsText" text="SZ">
      <formula>NOT(ISERROR(SEARCH("SZ",F2)))</formula>
    </cfRule>
  </conditionalFormatting>
  <conditionalFormatting sqref="A1:A1048576">
    <cfRule type="containsText" dxfId="3822" priority="1596" operator="containsText" text="NeuMtgld">
      <formula>NOT(ISERROR(SEARCH("NeuMtgld",A1)))</formula>
    </cfRule>
  </conditionalFormatting>
  <conditionalFormatting sqref="A2:A37">
    <cfRule type="expression" dxfId="3821" priority="1595">
      <formula>LEFT($B2,5)="NeuNr"</formula>
    </cfRule>
  </conditionalFormatting>
  <conditionalFormatting sqref="A2:A213">
    <cfRule type="expression" dxfId="3820" priority="1594">
      <formula>$AA2&gt;="a*"</formula>
    </cfRule>
  </conditionalFormatting>
  <conditionalFormatting sqref="A2:A3">
    <cfRule type="expression" dxfId="3819" priority="1593">
      <formula>LEFT($B2,5)="NeuNr"</formula>
    </cfRule>
  </conditionalFormatting>
  <conditionalFormatting sqref="A2:A3">
    <cfRule type="expression" dxfId="3818" priority="1592">
      <formula>LEFT($B2,5)="NeuNr"</formula>
    </cfRule>
  </conditionalFormatting>
  <conditionalFormatting sqref="B2:B9">
    <cfRule type="expression" dxfId="3817" priority="1591">
      <formula>LEFT($B2,5)="NeuNr"</formula>
    </cfRule>
  </conditionalFormatting>
  <conditionalFormatting sqref="B2:B3">
    <cfRule type="expression" dxfId="3816" priority="1590">
      <formula>LEFT($B2,5)="NeuNr"</formula>
    </cfRule>
  </conditionalFormatting>
  <conditionalFormatting sqref="B2:B3">
    <cfRule type="expression" dxfId="3815" priority="1589">
      <formula>LEFT($B2,5)="NeuNr"</formula>
    </cfRule>
  </conditionalFormatting>
  <conditionalFormatting sqref="D2:D9">
    <cfRule type="cellIs" dxfId="3814" priority="1582" operator="between">
      <formula>43100</formula>
      <formula>43450</formula>
    </cfRule>
  </conditionalFormatting>
  <conditionalFormatting sqref="F1:F1048576">
    <cfRule type="cellIs" dxfId="3813" priority="1581" operator="greaterThanOrEqual">
      <formula>"a"</formula>
    </cfRule>
  </conditionalFormatting>
  <conditionalFormatting sqref="F175 F170 F165 F155 F119 F117 F86 F71 F39">
    <cfRule type="cellIs" dxfId="3812" priority="1580" operator="between">
      <formula>43100</formula>
      <formula>43450</formula>
    </cfRule>
  </conditionalFormatting>
  <conditionalFormatting sqref="F2:F250">
    <cfRule type="containsText" dxfId="3811" priority="1579" operator="containsText" text="SZ">
      <formula>NOT(ISERROR(SEARCH("SZ",F2)))</formula>
    </cfRule>
  </conditionalFormatting>
  <conditionalFormatting sqref="A1:A1048576">
    <cfRule type="containsText" dxfId="3810" priority="1578" operator="containsText" text="NeuMtgld">
      <formula>NOT(ISERROR(SEARCH("NeuMtgld",A1)))</formula>
    </cfRule>
  </conditionalFormatting>
  <conditionalFormatting sqref="A2:A37">
    <cfRule type="expression" dxfId="3809" priority="1577">
      <formula>LEFT($B2,5)="NeuNr"</formula>
    </cfRule>
  </conditionalFormatting>
  <conditionalFormatting sqref="A2:A213">
    <cfRule type="expression" dxfId="3808" priority="1576">
      <formula>$AA2&gt;="a*"</formula>
    </cfRule>
  </conditionalFormatting>
  <conditionalFormatting sqref="A2:A3">
    <cfRule type="expression" dxfId="3807" priority="1575">
      <formula>LEFT($B2,5)="NeuNr"</formula>
    </cfRule>
  </conditionalFormatting>
  <conditionalFormatting sqref="A2:A3">
    <cfRule type="expression" dxfId="3806" priority="1574">
      <formula>LEFT($B2,5)="NeuNr"</formula>
    </cfRule>
  </conditionalFormatting>
  <conditionalFormatting sqref="B2:B9">
    <cfRule type="expression" dxfId="3805" priority="1573">
      <formula>LEFT($B2,5)="NeuNr"</formula>
    </cfRule>
  </conditionalFormatting>
  <conditionalFormatting sqref="B2:B3">
    <cfRule type="expression" dxfId="3804" priority="1572">
      <formula>LEFT($B2,5)="NeuNr"</formula>
    </cfRule>
  </conditionalFormatting>
  <conditionalFormatting sqref="B2:B3">
    <cfRule type="expression" dxfId="3803" priority="1571">
      <formula>LEFT($B2,5)="NeuNr"</formula>
    </cfRule>
  </conditionalFormatting>
  <conditionalFormatting sqref="D2:D9">
    <cfRule type="cellIs" dxfId="3802" priority="1564" operator="between">
      <formula>43100</formula>
      <formula>43450</formula>
    </cfRule>
  </conditionalFormatting>
  <conditionalFormatting sqref="F1:F1048576">
    <cfRule type="cellIs" dxfId="3801" priority="1563" operator="greaterThanOrEqual">
      <formula>"a"</formula>
    </cfRule>
  </conditionalFormatting>
  <conditionalFormatting sqref="F175 F170 F165 F155 F119 F117 F86 F71 F39">
    <cfRule type="cellIs" dxfId="3800" priority="1562" operator="between">
      <formula>43100</formula>
      <formula>43450</formula>
    </cfRule>
  </conditionalFormatting>
  <conditionalFormatting sqref="F2:F250">
    <cfRule type="containsText" dxfId="3799" priority="1561" operator="containsText" text="SZ">
      <formula>NOT(ISERROR(SEARCH("SZ",F2)))</formula>
    </cfRule>
  </conditionalFormatting>
  <conditionalFormatting sqref="A1:A1048576">
    <cfRule type="containsText" dxfId="3798" priority="1560" operator="containsText" text="NeuMtgld">
      <formula>NOT(ISERROR(SEARCH("NeuMtgld",A1)))</formula>
    </cfRule>
  </conditionalFormatting>
  <conditionalFormatting sqref="A2:A37">
    <cfRule type="expression" dxfId="3797" priority="1559">
      <formula>LEFT($B2,5)="NeuNr"</formula>
    </cfRule>
  </conditionalFormatting>
  <conditionalFormatting sqref="A2:A213">
    <cfRule type="expression" dxfId="3796" priority="1558">
      <formula>$AA2&gt;="a*"</formula>
    </cfRule>
  </conditionalFormatting>
  <conditionalFormatting sqref="A2:A3">
    <cfRule type="expression" dxfId="3795" priority="1557">
      <formula>LEFT($B2,5)="NeuNr"</formula>
    </cfRule>
  </conditionalFormatting>
  <conditionalFormatting sqref="A2:A3">
    <cfRule type="expression" dxfId="3794" priority="1556">
      <formula>LEFT($B2,5)="NeuNr"</formula>
    </cfRule>
  </conditionalFormatting>
  <conditionalFormatting sqref="B2:B9">
    <cfRule type="expression" dxfId="3793" priority="1555">
      <formula>LEFT($B2,5)="NeuNr"</formula>
    </cfRule>
  </conditionalFormatting>
  <conditionalFormatting sqref="B2:B3">
    <cfRule type="expression" dxfId="3792" priority="1554">
      <formula>LEFT($B2,5)="NeuNr"</formula>
    </cfRule>
  </conditionalFormatting>
  <conditionalFormatting sqref="B2:B3">
    <cfRule type="expression" dxfId="3791" priority="1553">
      <formula>LEFT($B2,5)="NeuNr"</formula>
    </cfRule>
  </conditionalFormatting>
  <conditionalFormatting sqref="D2:D9">
    <cfRule type="cellIs" dxfId="3790" priority="1546" operator="between">
      <formula>43100</formula>
      <formula>43450</formula>
    </cfRule>
  </conditionalFormatting>
  <conditionalFormatting sqref="F1:F1048576">
    <cfRule type="cellIs" dxfId="3789" priority="1545" operator="greaterThanOrEqual">
      <formula>"a"</formula>
    </cfRule>
  </conditionalFormatting>
  <conditionalFormatting sqref="F175 F170 F165 F155 F119 F117 F86 F71 F39">
    <cfRule type="cellIs" dxfId="3788" priority="1544" operator="between">
      <formula>43100</formula>
      <formula>43450</formula>
    </cfRule>
  </conditionalFormatting>
  <conditionalFormatting sqref="F2:F250">
    <cfRule type="containsText" dxfId="3787" priority="1543" operator="containsText" text="SZ">
      <formula>NOT(ISERROR(SEARCH("SZ",F2)))</formula>
    </cfRule>
  </conditionalFormatting>
  <conditionalFormatting sqref="A1:A1048576">
    <cfRule type="containsText" dxfId="3786" priority="1542" operator="containsText" text="NeuMtgld">
      <formula>NOT(ISERROR(SEARCH("NeuMtgld",A1)))</formula>
    </cfRule>
  </conditionalFormatting>
  <conditionalFormatting sqref="A2:A37">
    <cfRule type="expression" dxfId="3785" priority="1541">
      <formula>LEFT($B2,5)="NeuNr"</formula>
    </cfRule>
  </conditionalFormatting>
  <conditionalFormatting sqref="A2:A213">
    <cfRule type="expression" dxfId="3784" priority="1540">
      <formula>$AA2&gt;="a*"</formula>
    </cfRule>
  </conditionalFormatting>
  <conditionalFormatting sqref="A2:A3">
    <cfRule type="expression" dxfId="3783" priority="1539">
      <formula>LEFT($B2,5)="NeuNr"</formula>
    </cfRule>
  </conditionalFormatting>
  <conditionalFormatting sqref="A2:A3">
    <cfRule type="expression" dxfId="3782" priority="1538">
      <formula>LEFT($B2,5)="NeuNr"</formula>
    </cfRule>
  </conditionalFormatting>
  <conditionalFormatting sqref="B2:B9">
    <cfRule type="expression" dxfId="3781" priority="1537">
      <formula>LEFT($B2,5)="NeuNr"</formula>
    </cfRule>
  </conditionalFormatting>
  <conditionalFormatting sqref="B2:B3">
    <cfRule type="expression" dxfId="3780" priority="1536">
      <formula>LEFT($B2,5)="NeuNr"</formula>
    </cfRule>
  </conditionalFormatting>
  <conditionalFormatting sqref="B2:B3">
    <cfRule type="expression" dxfId="3779" priority="1535">
      <formula>LEFT($B2,5)="NeuNr"</formula>
    </cfRule>
  </conditionalFormatting>
  <conditionalFormatting sqref="D2:D9">
    <cfRule type="cellIs" dxfId="3778" priority="1528" operator="between">
      <formula>43100</formula>
      <formula>43450</formula>
    </cfRule>
  </conditionalFormatting>
  <conditionalFormatting sqref="F1:F1048576">
    <cfRule type="cellIs" dxfId="3777" priority="1527" operator="greaterThanOrEqual">
      <formula>"a"</formula>
    </cfRule>
  </conditionalFormatting>
  <conditionalFormatting sqref="F175 F170 F165 F155 F119 F117 F86 F71 F39">
    <cfRule type="cellIs" dxfId="3776" priority="1526" operator="between">
      <formula>43100</formula>
      <formula>43450</formula>
    </cfRule>
  </conditionalFormatting>
  <conditionalFormatting sqref="F2:F250">
    <cfRule type="containsText" dxfId="3775" priority="1525" operator="containsText" text="SZ">
      <formula>NOT(ISERROR(SEARCH("SZ",F2)))</formula>
    </cfRule>
  </conditionalFormatting>
  <conditionalFormatting sqref="A1:A1048576">
    <cfRule type="containsText" dxfId="3774" priority="1524" operator="containsText" text="NeuMtgld">
      <formula>NOT(ISERROR(SEARCH("NeuMtgld",A1)))</formula>
    </cfRule>
  </conditionalFormatting>
  <conditionalFormatting sqref="A2:A37">
    <cfRule type="expression" dxfId="3773" priority="1523">
      <formula>LEFT($B2,5)="NeuNr"</formula>
    </cfRule>
  </conditionalFormatting>
  <conditionalFormatting sqref="A2:A213">
    <cfRule type="expression" dxfId="3772" priority="1522">
      <formula>$AA2&gt;="a*"</formula>
    </cfRule>
  </conditionalFormatting>
  <conditionalFormatting sqref="A2:A3">
    <cfRule type="expression" dxfId="3771" priority="1521">
      <formula>LEFT($B2,5)="NeuNr"</formula>
    </cfRule>
  </conditionalFormatting>
  <conditionalFormatting sqref="A2:A3">
    <cfRule type="expression" dxfId="3770" priority="1520">
      <formula>LEFT($B2,5)="NeuNr"</formula>
    </cfRule>
  </conditionalFormatting>
  <conditionalFormatting sqref="B2:B9">
    <cfRule type="expression" dxfId="3769" priority="1519">
      <formula>LEFT($B2,5)="NeuNr"</formula>
    </cfRule>
  </conditionalFormatting>
  <conditionalFormatting sqref="B2:B3">
    <cfRule type="expression" dxfId="3768" priority="1518">
      <formula>LEFT($B2,5)="NeuNr"</formula>
    </cfRule>
  </conditionalFormatting>
  <conditionalFormatting sqref="B2:B3">
    <cfRule type="expression" dxfId="3767" priority="1517">
      <formula>LEFT($B2,5)="NeuNr"</formula>
    </cfRule>
  </conditionalFormatting>
  <conditionalFormatting sqref="D2:D9">
    <cfRule type="cellIs" dxfId="3766" priority="1510" operator="between">
      <formula>43100</formula>
      <formula>43450</formula>
    </cfRule>
  </conditionalFormatting>
  <conditionalFormatting sqref="F1:F1048576">
    <cfRule type="cellIs" dxfId="3765" priority="1509" operator="greaterThanOrEqual">
      <formula>"a"</formula>
    </cfRule>
  </conditionalFormatting>
  <conditionalFormatting sqref="F175 F170 F165 F155 F119 F117 F86 F71 F39">
    <cfRule type="cellIs" dxfId="3764" priority="1508" operator="between">
      <formula>43100</formula>
      <formula>43450</formula>
    </cfRule>
  </conditionalFormatting>
  <conditionalFormatting sqref="F2:F250">
    <cfRule type="containsText" dxfId="3763" priority="1507" operator="containsText" text="SZ">
      <formula>NOT(ISERROR(SEARCH("SZ",F2)))</formula>
    </cfRule>
  </conditionalFormatting>
  <conditionalFormatting sqref="A1:A1048576">
    <cfRule type="containsText" dxfId="3762" priority="1506" operator="containsText" text="NeuMtgld">
      <formula>NOT(ISERROR(SEARCH("NeuMtgld",A1)))</formula>
    </cfRule>
  </conditionalFormatting>
  <conditionalFormatting sqref="A2:A36">
    <cfRule type="expression" dxfId="3761" priority="1505">
      <formula>LEFT($B2,5)="NeuNr"</formula>
    </cfRule>
  </conditionalFormatting>
  <conditionalFormatting sqref="A2:A212">
    <cfRule type="expression" dxfId="3760" priority="1504">
      <formula>$AA2&gt;="a*"</formula>
    </cfRule>
  </conditionalFormatting>
  <conditionalFormatting sqref="B2:B9">
    <cfRule type="expression" dxfId="3759" priority="1503">
      <formula>LEFT($B2,5)="NeuNr"</formula>
    </cfRule>
  </conditionalFormatting>
  <conditionalFormatting sqref="D2:D9">
    <cfRule type="cellIs" dxfId="3758" priority="1496" operator="between">
      <formula>43100</formula>
      <formula>43450</formula>
    </cfRule>
  </conditionalFormatting>
  <conditionalFormatting sqref="F1:F1048576">
    <cfRule type="cellIs" dxfId="3757" priority="1495" operator="greaterThanOrEqual">
      <formula>"a"</formula>
    </cfRule>
  </conditionalFormatting>
  <conditionalFormatting sqref="F174 F169 F164 F154 F118 F116 F85 F70 F38">
    <cfRule type="cellIs" dxfId="3756" priority="1494" operator="between">
      <formula>43100</formula>
      <formula>43450</formula>
    </cfRule>
  </conditionalFormatting>
  <conditionalFormatting sqref="F2:F249">
    <cfRule type="containsText" dxfId="3755" priority="1493" operator="containsText" text="SZ">
      <formula>NOT(ISERROR(SEARCH("SZ",F2)))</formula>
    </cfRule>
  </conditionalFormatting>
  <conditionalFormatting sqref="A1:A1048576">
    <cfRule type="containsText" dxfId="3754" priority="1492" operator="containsText" text="NeuMtgld">
      <formula>NOT(ISERROR(SEARCH("NeuMtgld",A1)))</formula>
    </cfRule>
  </conditionalFormatting>
  <conditionalFormatting sqref="A2:A36">
    <cfRule type="expression" dxfId="3753" priority="1491">
      <formula>LEFT($B2,5)="NeuNr"</formula>
    </cfRule>
  </conditionalFormatting>
  <conditionalFormatting sqref="A2:A212">
    <cfRule type="expression" dxfId="3752" priority="1490">
      <formula>$AA2&gt;="a*"</formula>
    </cfRule>
  </conditionalFormatting>
  <conditionalFormatting sqref="B2:B9">
    <cfRule type="expression" dxfId="3751" priority="1489">
      <formula>LEFT($B2,5)="NeuNr"</formula>
    </cfRule>
  </conditionalFormatting>
  <conditionalFormatting sqref="D2:D9">
    <cfRule type="cellIs" dxfId="3750" priority="1482" operator="between">
      <formula>43100</formula>
      <formula>43450</formula>
    </cfRule>
  </conditionalFormatting>
  <conditionalFormatting sqref="F1:F1048576">
    <cfRule type="cellIs" dxfId="3749" priority="1481" operator="greaterThanOrEqual">
      <formula>"a"</formula>
    </cfRule>
  </conditionalFormatting>
  <conditionalFormatting sqref="F174 F169 F164 F154 F118 F116 F85 F70 F38">
    <cfRule type="cellIs" dxfId="3748" priority="1480" operator="between">
      <formula>43100</formula>
      <formula>43450</formula>
    </cfRule>
  </conditionalFormatting>
  <conditionalFormatting sqref="F2:F249">
    <cfRule type="containsText" dxfId="3747" priority="1479" operator="containsText" text="SZ">
      <formula>NOT(ISERROR(SEARCH("SZ",F2)))</formula>
    </cfRule>
  </conditionalFormatting>
  <conditionalFormatting sqref="A1:A1048576">
    <cfRule type="containsText" dxfId="3746" priority="1478" operator="containsText" text="NeuMtgld">
      <formula>NOT(ISERROR(SEARCH("NeuMtgld",A1)))</formula>
    </cfRule>
  </conditionalFormatting>
  <conditionalFormatting sqref="A2:A36">
    <cfRule type="expression" dxfId="3745" priority="1477">
      <formula>LEFT($B2,5)="NeuNr"</formula>
    </cfRule>
  </conditionalFormatting>
  <conditionalFormatting sqref="A2:A212">
    <cfRule type="expression" dxfId="3744" priority="1476">
      <formula>$AA2&gt;="a*"</formula>
    </cfRule>
  </conditionalFormatting>
  <conditionalFormatting sqref="B2:B9">
    <cfRule type="expression" dxfId="3743" priority="1475">
      <formula>LEFT($B2,5)="NeuNr"</formula>
    </cfRule>
  </conditionalFormatting>
  <conditionalFormatting sqref="D2:D9">
    <cfRule type="cellIs" dxfId="3742" priority="1468" operator="between">
      <formula>43100</formula>
      <formula>43450</formula>
    </cfRule>
  </conditionalFormatting>
  <conditionalFormatting sqref="F1:F1048576">
    <cfRule type="cellIs" dxfId="3741" priority="1467" operator="greaterThanOrEqual">
      <formula>"a"</formula>
    </cfRule>
  </conditionalFormatting>
  <conditionalFormatting sqref="F174 F169 F164 F154 F118 F116 F85 F70 F38">
    <cfRule type="cellIs" dxfId="3740" priority="1466" operator="between">
      <formula>43100</formula>
      <formula>43450</formula>
    </cfRule>
  </conditionalFormatting>
  <conditionalFormatting sqref="F2:F249">
    <cfRule type="containsText" dxfId="3739" priority="1465" operator="containsText" text="SZ">
      <formula>NOT(ISERROR(SEARCH("SZ",F2)))</formula>
    </cfRule>
  </conditionalFormatting>
  <conditionalFormatting sqref="A1:A1048576">
    <cfRule type="containsText" dxfId="3738" priority="1464" operator="containsText" text="NeuMtgld">
      <formula>NOT(ISERROR(SEARCH("NeuMtgld",A1)))</formula>
    </cfRule>
  </conditionalFormatting>
  <conditionalFormatting sqref="A2:A36">
    <cfRule type="expression" dxfId="3737" priority="1463">
      <formula>LEFT($B2,5)="NeuNr"</formula>
    </cfRule>
  </conditionalFormatting>
  <conditionalFormatting sqref="A2:A212">
    <cfRule type="expression" dxfId="3736" priority="1462">
      <formula>$AA2&gt;="a*"</formula>
    </cfRule>
  </conditionalFormatting>
  <conditionalFormatting sqref="B2:B9">
    <cfRule type="expression" dxfId="3735" priority="1461">
      <formula>LEFT($B2,5)="NeuNr"</formula>
    </cfRule>
  </conditionalFormatting>
  <conditionalFormatting sqref="D2:D9">
    <cfRule type="cellIs" dxfId="3734" priority="1454" operator="between">
      <formula>43100</formula>
      <formula>43450</formula>
    </cfRule>
  </conditionalFormatting>
  <conditionalFormatting sqref="F1:F1048576">
    <cfRule type="cellIs" dxfId="3733" priority="1453" operator="greaterThanOrEqual">
      <formula>"a"</formula>
    </cfRule>
  </conditionalFormatting>
  <conditionalFormatting sqref="F174 F169 F164 F154 F118 F116 F85 F70 F38">
    <cfRule type="cellIs" dxfId="3732" priority="1452" operator="between">
      <formula>43100</formula>
      <formula>43450</formula>
    </cfRule>
  </conditionalFormatting>
  <conditionalFormatting sqref="F2:F249">
    <cfRule type="containsText" dxfId="3731" priority="1451" operator="containsText" text="SZ">
      <formula>NOT(ISERROR(SEARCH("SZ",F2)))</formula>
    </cfRule>
  </conditionalFormatting>
  <conditionalFormatting sqref="A1:A1048576">
    <cfRule type="containsText" dxfId="3730" priority="1450" operator="containsText" text="NeuMtgld">
      <formula>NOT(ISERROR(SEARCH("NeuMtgld",A1)))</formula>
    </cfRule>
  </conditionalFormatting>
  <conditionalFormatting sqref="A2:A36">
    <cfRule type="expression" dxfId="3729" priority="1449">
      <formula>LEFT($B2,5)="NeuNr"</formula>
    </cfRule>
  </conditionalFormatting>
  <conditionalFormatting sqref="A2:A212">
    <cfRule type="expression" dxfId="3728" priority="1448">
      <formula>$AA2&gt;="a*"</formula>
    </cfRule>
  </conditionalFormatting>
  <conditionalFormatting sqref="B2:B9">
    <cfRule type="expression" dxfId="3727" priority="1447">
      <formula>LEFT($B2,5)="NeuNr"</formula>
    </cfRule>
  </conditionalFormatting>
  <conditionalFormatting sqref="D2:D9">
    <cfRule type="cellIs" dxfId="3726" priority="1440" operator="between">
      <formula>43100</formula>
      <formula>43450</formula>
    </cfRule>
  </conditionalFormatting>
  <conditionalFormatting sqref="F1:F1048576">
    <cfRule type="cellIs" dxfId="3725" priority="1439" operator="greaterThanOrEqual">
      <formula>"a"</formula>
    </cfRule>
  </conditionalFormatting>
  <conditionalFormatting sqref="F174 F169 F164 F154 F118 F116 F85 F70 F38">
    <cfRule type="cellIs" dxfId="3724" priority="1438" operator="between">
      <formula>43100</formula>
      <formula>43450</formula>
    </cfRule>
  </conditionalFormatting>
  <conditionalFormatting sqref="F2:F249">
    <cfRule type="containsText" dxfId="3723" priority="1437" operator="containsText" text="SZ">
      <formula>NOT(ISERROR(SEARCH("SZ",F2)))</formula>
    </cfRule>
  </conditionalFormatting>
  <conditionalFormatting sqref="A1:A1048576">
    <cfRule type="containsText" dxfId="3722" priority="1436" operator="containsText" text="NeuMtgld">
      <formula>NOT(ISERROR(SEARCH("NeuMtgld",A1)))</formula>
    </cfRule>
  </conditionalFormatting>
  <conditionalFormatting sqref="A2:A36">
    <cfRule type="expression" dxfId="3721" priority="1435">
      <formula>LEFT($B2,5)="NeuNr"</formula>
    </cfRule>
  </conditionalFormatting>
  <conditionalFormatting sqref="A2:A212">
    <cfRule type="expression" dxfId="3720" priority="1434">
      <formula>$AA2&gt;="a*"</formula>
    </cfRule>
  </conditionalFormatting>
  <conditionalFormatting sqref="B2:B9">
    <cfRule type="expression" dxfId="3719" priority="1433">
      <formula>LEFT($B2,5)="NeuNr"</formula>
    </cfRule>
  </conditionalFormatting>
  <conditionalFormatting sqref="D2:D9">
    <cfRule type="cellIs" dxfId="3718" priority="1426" operator="between">
      <formula>43100</formula>
      <formula>43450</formula>
    </cfRule>
  </conditionalFormatting>
  <conditionalFormatting sqref="F1:F1048576">
    <cfRule type="cellIs" dxfId="3717" priority="1425" operator="greaterThanOrEqual">
      <formula>"a"</formula>
    </cfRule>
  </conditionalFormatting>
  <conditionalFormatting sqref="F174 F169 F164 F154 F118 F116 F85 F70 F38">
    <cfRule type="cellIs" dxfId="3716" priority="1424" operator="between">
      <formula>43100</formula>
      <formula>43450</formula>
    </cfRule>
  </conditionalFormatting>
  <conditionalFormatting sqref="F2:F249">
    <cfRule type="containsText" dxfId="3715" priority="1423" operator="containsText" text="SZ">
      <formula>NOT(ISERROR(SEARCH("SZ",F2)))</formula>
    </cfRule>
  </conditionalFormatting>
  <conditionalFormatting sqref="A1:A1048576">
    <cfRule type="containsText" dxfId="3714" priority="1422" operator="containsText" text="NeuMtgld">
      <formula>NOT(ISERROR(SEARCH("NeuMtgld",A1)))</formula>
    </cfRule>
  </conditionalFormatting>
  <conditionalFormatting sqref="A2:A36">
    <cfRule type="expression" dxfId="3713" priority="1421">
      <formula>LEFT($B2,5)="NeuNr"</formula>
    </cfRule>
  </conditionalFormatting>
  <conditionalFormatting sqref="A2:A212">
    <cfRule type="expression" dxfId="3712" priority="1420">
      <formula>$AA2&gt;="a*"</formula>
    </cfRule>
  </conditionalFormatting>
  <conditionalFormatting sqref="B2:B9">
    <cfRule type="expression" dxfId="3711" priority="1419">
      <formula>LEFT($B2,5)="NeuNr"</formula>
    </cfRule>
  </conditionalFormatting>
  <conditionalFormatting sqref="D2:D9">
    <cfRule type="cellIs" dxfId="3710" priority="1412" operator="between">
      <formula>43100</formula>
      <formula>43450</formula>
    </cfRule>
  </conditionalFormatting>
  <conditionalFormatting sqref="F1:F1048576">
    <cfRule type="cellIs" dxfId="3709" priority="1411" operator="greaterThanOrEqual">
      <formula>"a"</formula>
    </cfRule>
  </conditionalFormatting>
  <conditionalFormatting sqref="F174 F169 F164 F154 F118 F116 F85 F70 F38">
    <cfRule type="cellIs" dxfId="3708" priority="1410" operator="between">
      <formula>43100</formula>
      <formula>43450</formula>
    </cfRule>
  </conditionalFormatting>
  <conditionalFormatting sqref="F2:F249">
    <cfRule type="containsText" dxfId="3707" priority="1409" operator="containsText" text="SZ">
      <formula>NOT(ISERROR(SEARCH("SZ",F2)))</formula>
    </cfRule>
  </conditionalFormatting>
  <conditionalFormatting sqref="A1:A1048576">
    <cfRule type="containsText" dxfId="3706" priority="1408" operator="containsText" text="NeuMtgld">
      <formula>NOT(ISERROR(SEARCH("NeuMtgld",A1)))</formula>
    </cfRule>
  </conditionalFormatting>
  <conditionalFormatting sqref="A2:A36">
    <cfRule type="expression" dxfId="3705" priority="1407">
      <formula>LEFT($B2,5)="NeuNr"</formula>
    </cfRule>
  </conditionalFormatting>
  <conditionalFormatting sqref="A2:A212">
    <cfRule type="expression" dxfId="3704" priority="1406">
      <formula>$AA2&gt;="a*"</formula>
    </cfRule>
  </conditionalFormatting>
  <conditionalFormatting sqref="B2:B9">
    <cfRule type="expression" dxfId="3703" priority="1405">
      <formula>LEFT($B2,5)="NeuNr"</formula>
    </cfRule>
  </conditionalFormatting>
  <conditionalFormatting sqref="D2:D9">
    <cfRule type="cellIs" dxfId="3702" priority="1398" operator="between">
      <formula>43100</formula>
      <formula>43450</formula>
    </cfRule>
  </conditionalFormatting>
  <conditionalFormatting sqref="F1:F1048576">
    <cfRule type="cellIs" dxfId="3701" priority="1397" operator="greaterThanOrEqual">
      <formula>"a"</formula>
    </cfRule>
  </conditionalFormatting>
  <conditionalFormatting sqref="F174 F169 F164 F154 F118 F116 F85 F70 F38">
    <cfRule type="cellIs" dxfId="3700" priority="1396" operator="between">
      <formula>43100</formula>
      <formula>43450</formula>
    </cfRule>
  </conditionalFormatting>
  <conditionalFormatting sqref="F2:F249">
    <cfRule type="containsText" dxfId="3699" priority="1395" operator="containsText" text="SZ">
      <formula>NOT(ISERROR(SEARCH("SZ",F2)))</formula>
    </cfRule>
  </conditionalFormatting>
  <conditionalFormatting sqref="A1:A1048576">
    <cfRule type="containsText" dxfId="3698" priority="1394" operator="containsText" text="NeuMtgld">
      <formula>NOT(ISERROR(SEARCH("NeuMtgld",A1)))</formula>
    </cfRule>
  </conditionalFormatting>
  <conditionalFormatting sqref="A2:A36">
    <cfRule type="expression" dxfId="3697" priority="1393">
      <formula>LEFT($B2,5)="NeuNr"</formula>
    </cfRule>
  </conditionalFormatting>
  <conditionalFormatting sqref="A2:A212">
    <cfRule type="expression" dxfId="3696" priority="1392">
      <formula>$AA2&gt;="a*"</formula>
    </cfRule>
  </conditionalFormatting>
  <conditionalFormatting sqref="B2:B9">
    <cfRule type="expression" dxfId="3695" priority="1391">
      <formula>LEFT($B2,5)="NeuNr"</formula>
    </cfRule>
  </conditionalFormatting>
  <conditionalFormatting sqref="D2:D9">
    <cfRule type="cellIs" dxfId="3694" priority="1384" operator="between">
      <formula>43100</formula>
      <formula>43450</formula>
    </cfRule>
  </conditionalFormatting>
  <conditionalFormatting sqref="F1:F1048576">
    <cfRule type="cellIs" dxfId="3693" priority="1383" operator="greaterThanOrEqual">
      <formula>"a"</formula>
    </cfRule>
  </conditionalFormatting>
  <conditionalFormatting sqref="F174 F169 F164 F154 F118 F116 F85 F70 F38">
    <cfRule type="cellIs" dxfId="3692" priority="1382" operator="between">
      <formula>43100</formula>
      <formula>43450</formula>
    </cfRule>
  </conditionalFormatting>
  <conditionalFormatting sqref="F2:F249">
    <cfRule type="containsText" dxfId="3691" priority="1381" operator="containsText" text="SZ">
      <formula>NOT(ISERROR(SEARCH("SZ",F2)))</formula>
    </cfRule>
  </conditionalFormatting>
  <conditionalFormatting sqref="A1:A1048576">
    <cfRule type="containsText" dxfId="3690" priority="1380" operator="containsText" text="NeuMtgld">
      <formula>NOT(ISERROR(SEARCH("NeuMtgld",A1)))</formula>
    </cfRule>
  </conditionalFormatting>
  <conditionalFormatting sqref="A2:A36">
    <cfRule type="expression" dxfId="3689" priority="1379">
      <formula>LEFT($B2,5)="NeuNr"</formula>
    </cfRule>
  </conditionalFormatting>
  <conditionalFormatting sqref="A2:A212">
    <cfRule type="expression" dxfId="3688" priority="1378">
      <formula>$AA2&gt;="a*"</formula>
    </cfRule>
  </conditionalFormatting>
  <conditionalFormatting sqref="B2:B9">
    <cfRule type="expression" dxfId="3687" priority="1377">
      <formula>LEFT($B2,5)="NeuNr"</formula>
    </cfRule>
  </conditionalFormatting>
  <conditionalFormatting sqref="D2:D9">
    <cfRule type="cellIs" dxfId="3686" priority="1370" operator="between">
      <formula>43100</formula>
      <formula>43450</formula>
    </cfRule>
  </conditionalFormatting>
  <conditionalFormatting sqref="F1:F1048576">
    <cfRule type="cellIs" dxfId="3685" priority="1369" operator="greaterThanOrEqual">
      <formula>"a"</formula>
    </cfRule>
  </conditionalFormatting>
  <conditionalFormatting sqref="F174 F169 F164 F154 F118 F116 F85 F70 F38">
    <cfRule type="cellIs" dxfId="3684" priority="1368" operator="between">
      <formula>43100</formula>
      <formula>43450</formula>
    </cfRule>
  </conditionalFormatting>
  <conditionalFormatting sqref="F2:F249">
    <cfRule type="containsText" dxfId="3683" priority="1367" operator="containsText" text="SZ">
      <formula>NOT(ISERROR(SEARCH("SZ",F2)))</formula>
    </cfRule>
  </conditionalFormatting>
  <conditionalFormatting sqref="A1:A1048576">
    <cfRule type="containsText" dxfId="3682" priority="1366" operator="containsText" text="NeuMtgld">
      <formula>NOT(ISERROR(SEARCH("NeuMtgld",A1)))</formula>
    </cfRule>
  </conditionalFormatting>
  <conditionalFormatting sqref="A2:A36">
    <cfRule type="expression" dxfId="3681" priority="1365">
      <formula>LEFT($B2,5)="NeuNr"</formula>
    </cfRule>
  </conditionalFormatting>
  <conditionalFormatting sqref="A2:A212">
    <cfRule type="expression" dxfId="3680" priority="1364">
      <formula>$AA2&gt;="a*"</formula>
    </cfRule>
  </conditionalFormatting>
  <conditionalFormatting sqref="B2:B9">
    <cfRule type="expression" dxfId="3679" priority="1363">
      <formula>LEFT($B2,5)="NeuNr"</formula>
    </cfRule>
  </conditionalFormatting>
  <conditionalFormatting sqref="D2:D9">
    <cfRule type="cellIs" dxfId="3678" priority="1356" operator="between">
      <formula>43100</formula>
      <formula>43450</formula>
    </cfRule>
  </conditionalFormatting>
  <conditionalFormatting sqref="F1:F1048576">
    <cfRule type="cellIs" dxfId="3677" priority="1355" operator="greaterThanOrEqual">
      <formula>"a"</formula>
    </cfRule>
  </conditionalFormatting>
  <conditionalFormatting sqref="F174 F169 F164 F154 F118 F116 F85 F70 F38">
    <cfRule type="cellIs" dxfId="3676" priority="1354" operator="between">
      <formula>43100</formula>
      <formula>43450</formula>
    </cfRule>
  </conditionalFormatting>
  <conditionalFormatting sqref="F2:F249">
    <cfRule type="containsText" dxfId="3675" priority="1353" operator="containsText" text="SZ">
      <formula>NOT(ISERROR(SEARCH("SZ",F2)))</formula>
    </cfRule>
  </conditionalFormatting>
  <conditionalFormatting sqref="A1:A1048576">
    <cfRule type="containsText" dxfId="3674" priority="1352" operator="containsText" text="NeuMtgld">
      <formula>NOT(ISERROR(SEARCH("NeuMtgld",A1)))</formula>
    </cfRule>
  </conditionalFormatting>
  <conditionalFormatting sqref="A2:A36">
    <cfRule type="expression" dxfId="3673" priority="1351">
      <formula>LEFT($B2,5)="NeuNr"</formula>
    </cfRule>
  </conditionalFormatting>
  <conditionalFormatting sqref="A2:A212">
    <cfRule type="expression" dxfId="3672" priority="1350">
      <formula>$AA2&gt;="a*"</formula>
    </cfRule>
  </conditionalFormatting>
  <conditionalFormatting sqref="B2:B9">
    <cfRule type="expression" dxfId="3671" priority="1349">
      <formula>LEFT($B2,5)="NeuNr"</formula>
    </cfRule>
  </conditionalFormatting>
  <conditionalFormatting sqref="D2:D9">
    <cfRule type="cellIs" dxfId="3670" priority="1342" operator="between">
      <formula>43100</formula>
      <formula>43450</formula>
    </cfRule>
  </conditionalFormatting>
  <conditionalFormatting sqref="F1:F1048576">
    <cfRule type="cellIs" dxfId="3669" priority="1341" operator="greaterThanOrEqual">
      <formula>"a"</formula>
    </cfRule>
  </conditionalFormatting>
  <conditionalFormatting sqref="F174 F169 F164 F154 F118 F116 F85 F70 F38">
    <cfRule type="cellIs" dxfId="3668" priority="1340" operator="between">
      <formula>43100</formula>
      <formula>43450</formula>
    </cfRule>
  </conditionalFormatting>
  <conditionalFormatting sqref="F2:F249">
    <cfRule type="containsText" dxfId="3667" priority="1339" operator="containsText" text="SZ">
      <formula>NOT(ISERROR(SEARCH("SZ",F2)))</formula>
    </cfRule>
  </conditionalFormatting>
  <conditionalFormatting sqref="A1:A1048576">
    <cfRule type="containsText" dxfId="3666" priority="1338" operator="containsText" text="NeuMtgld">
      <formula>NOT(ISERROR(SEARCH("NeuMtgld",A1)))</formula>
    </cfRule>
  </conditionalFormatting>
  <conditionalFormatting sqref="A2:A36">
    <cfRule type="expression" dxfId="3665" priority="1337">
      <formula>LEFT($B2,5)="NeuNr"</formula>
    </cfRule>
  </conditionalFormatting>
  <conditionalFormatting sqref="A2:A212">
    <cfRule type="expression" dxfId="3664" priority="1336">
      <formula>$AA2&gt;="a*"</formula>
    </cfRule>
  </conditionalFormatting>
  <conditionalFormatting sqref="B2:B9">
    <cfRule type="expression" dxfId="3663" priority="1335">
      <formula>LEFT($B2,5)="NeuNr"</formula>
    </cfRule>
  </conditionalFormatting>
  <conditionalFormatting sqref="D2:D9">
    <cfRule type="cellIs" dxfId="3662" priority="1328" operator="between">
      <formula>43100</formula>
      <formula>43450</formula>
    </cfRule>
  </conditionalFormatting>
  <conditionalFormatting sqref="F1:F1048576">
    <cfRule type="cellIs" dxfId="3661" priority="1327" operator="greaterThanOrEqual">
      <formula>"a"</formula>
    </cfRule>
  </conditionalFormatting>
  <conditionalFormatting sqref="F174 F169 F164 F154 F118 F116 F85 F70 F38">
    <cfRule type="cellIs" dxfId="3660" priority="1326" operator="between">
      <formula>43100</formula>
      <formula>43450</formula>
    </cfRule>
  </conditionalFormatting>
  <conditionalFormatting sqref="F2:F249">
    <cfRule type="containsText" dxfId="3659" priority="1325" operator="containsText" text="SZ">
      <formula>NOT(ISERROR(SEARCH("SZ",F2)))</formula>
    </cfRule>
  </conditionalFormatting>
  <conditionalFormatting sqref="A1:A1048576">
    <cfRule type="containsText" dxfId="3658" priority="1324" operator="containsText" text="NeuMtgld">
      <formula>NOT(ISERROR(SEARCH("NeuMtgld",A1)))</formula>
    </cfRule>
  </conditionalFormatting>
  <conditionalFormatting sqref="A2:A36">
    <cfRule type="expression" dxfId="3657" priority="1323">
      <formula>LEFT($B2,5)="NeuNr"</formula>
    </cfRule>
  </conditionalFormatting>
  <conditionalFormatting sqref="A2:A212">
    <cfRule type="expression" dxfId="3656" priority="1322">
      <formula>$AA2&gt;="a*"</formula>
    </cfRule>
  </conditionalFormatting>
  <conditionalFormatting sqref="B2:B9">
    <cfRule type="expression" dxfId="3655" priority="1321">
      <formula>LEFT($B2,5)="NeuNr"</formula>
    </cfRule>
  </conditionalFormatting>
  <conditionalFormatting sqref="D2:D9">
    <cfRule type="cellIs" dxfId="3654" priority="1314" operator="between">
      <formula>43100</formula>
      <formula>43450</formula>
    </cfRule>
  </conditionalFormatting>
  <conditionalFormatting sqref="F1:F1048576">
    <cfRule type="cellIs" dxfId="3653" priority="1313" operator="greaterThanOrEqual">
      <formula>"a"</formula>
    </cfRule>
  </conditionalFormatting>
  <conditionalFormatting sqref="F174 F169 F164 F154 F118 F116 F85 F70 F38">
    <cfRule type="cellIs" dxfId="3652" priority="1312" operator="between">
      <formula>43100</formula>
      <formula>43450</formula>
    </cfRule>
  </conditionalFormatting>
  <conditionalFormatting sqref="F2:F249">
    <cfRule type="containsText" dxfId="3651" priority="1311" operator="containsText" text="SZ">
      <formula>NOT(ISERROR(SEARCH("SZ",F2)))</formula>
    </cfRule>
  </conditionalFormatting>
  <conditionalFormatting sqref="A1:A1048576">
    <cfRule type="containsText" dxfId="3650" priority="1310" operator="containsText" text="NeuMtgld">
      <formula>NOT(ISERROR(SEARCH("NeuMtgld",A1)))</formula>
    </cfRule>
  </conditionalFormatting>
  <conditionalFormatting sqref="A2:A36">
    <cfRule type="expression" dxfId="3649" priority="1309">
      <formula>LEFT($B2,5)="NeuNr"</formula>
    </cfRule>
  </conditionalFormatting>
  <conditionalFormatting sqref="A2:A212">
    <cfRule type="expression" dxfId="3648" priority="1308">
      <formula>$AA2&gt;="a*"</formula>
    </cfRule>
  </conditionalFormatting>
  <conditionalFormatting sqref="B2:B9">
    <cfRule type="expression" dxfId="3647" priority="1307">
      <formula>LEFT($B2,5)="NeuNr"</formula>
    </cfRule>
  </conditionalFormatting>
  <conditionalFormatting sqref="D2:D9">
    <cfRule type="cellIs" dxfId="3646" priority="1300" operator="between">
      <formula>43100</formula>
      <formula>43450</formula>
    </cfRule>
  </conditionalFormatting>
  <conditionalFormatting sqref="F1:F1048576">
    <cfRule type="cellIs" dxfId="3645" priority="1299" operator="greaterThanOrEqual">
      <formula>"a"</formula>
    </cfRule>
  </conditionalFormatting>
  <conditionalFormatting sqref="F174 F169 F164 F154 F118 F116 F85 F70 F38">
    <cfRule type="cellIs" dxfId="3644" priority="1298" operator="between">
      <formula>43100</formula>
      <formula>43450</formula>
    </cfRule>
  </conditionalFormatting>
  <conditionalFormatting sqref="F2:F249">
    <cfRule type="containsText" dxfId="3643" priority="1297" operator="containsText" text="SZ">
      <formula>NOT(ISERROR(SEARCH("SZ",F2)))</formula>
    </cfRule>
  </conditionalFormatting>
  <conditionalFormatting sqref="A1:A1048576">
    <cfRule type="containsText" dxfId="3642" priority="1296" operator="containsText" text="NeuMtgld">
      <formula>NOT(ISERROR(SEARCH("NeuMtgld",A1)))</formula>
    </cfRule>
  </conditionalFormatting>
  <conditionalFormatting sqref="A2:A36">
    <cfRule type="expression" dxfId="3641" priority="1295">
      <formula>LEFT($B2,5)="NeuNr"</formula>
    </cfRule>
  </conditionalFormatting>
  <conditionalFormatting sqref="A2:A212">
    <cfRule type="expression" dxfId="3640" priority="1294">
      <formula>$AA2&gt;="a*"</formula>
    </cfRule>
  </conditionalFormatting>
  <conditionalFormatting sqref="B2:B9">
    <cfRule type="expression" dxfId="3639" priority="1293">
      <formula>LEFT($B2,5)="NeuNr"</formula>
    </cfRule>
  </conditionalFormatting>
  <conditionalFormatting sqref="D2:D9">
    <cfRule type="cellIs" dxfId="3638" priority="1286" operator="between">
      <formula>43100</formula>
      <formula>43450</formula>
    </cfRule>
  </conditionalFormatting>
  <conditionalFormatting sqref="F1:F1048576">
    <cfRule type="cellIs" dxfId="3637" priority="1285" operator="greaterThanOrEqual">
      <formula>"a"</formula>
    </cfRule>
  </conditionalFormatting>
  <conditionalFormatting sqref="F174 F169 F164 F154 F118 F116 F85 F70 F38">
    <cfRule type="cellIs" dxfId="3636" priority="1284" operator="between">
      <formula>43100</formula>
      <formula>43450</formula>
    </cfRule>
  </conditionalFormatting>
  <conditionalFormatting sqref="F2:F249">
    <cfRule type="containsText" dxfId="3635" priority="1283" operator="containsText" text="SZ">
      <formula>NOT(ISERROR(SEARCH("SZ",F2)))</formula>
    </cfRule>
  </conditionalFormatting>
  <conditionalFormatting sqref="A1:A1048576">
    <cfRule type="containsText" dxfId="3634" priority="1282" operator="containsText" text="NeuMtgld">
      <formula>NOT(ISERROR(SEARCH("NeuMtgld",A1)))</formula>
    </cfRule>
  </conditionalFormatting>
  <conditionalFormatting sqref="A2:A36">
    <cfRule type="expression" dxfId="3633" priority="1281">
      <formula>LEFT($B2,5)="NeuNr"</formula>
    </cfRule>
  </conditionalFormatting>
  <conditionalFormatting sqref="A2:A212">
    <cfRule type="expression" dxfId="3632" priority="1280">
      <formula>$AA2&gt;="a*"</formula>
    </cfRule>
  </conditionalFormatting>
  <conditionalFormatting sqref="B2:B9">
    <cfRule type="expression" dxfId="3631" priority="1279">
      <formula>LEFT($B2,5)="NeuNr"</formula>
    </cfRule>
  </conditionalFormatting>
  <conditionalFormatting sqref="D2:D9">
    <cfRule type="cellIs" dxfId="3630" priority="1272" operator="between">
      <formula>43100</formula>
      <formula>43450</formula>
    </cfRule>
  </conditionalFormatting>
  <conditionalFormatting sqref="F1:F1048576">
    <cfRule type="cellIs" dxfId="3629" priority="1271" operator="greaterThanOrEqual">
      <formula>"a"</formula>
    </cfRule>
  </conditionalFormatting>
  <conditionalFormatting sqref="F174 F169 F164 F154 F118 F116 F85 F70 F38">
    <cfRule type="cellIs" dxfId="3628" priority="1270" operator="between">
      <formula>43100</formula>
      <formula>43450</formula>
    </cfRule>
  </conditionalFormatting>
  <conditionalFormatting sqref="F2:F249">
    <cfRule type="containsText" dxfId="3627" priority="1269" operator="containsText" text="SZ">
      <formula>NOT(ISERROR(SEARCH("SZ",F2)))</formula>
    </cfRule>
  </conditionalFormatting>
  <conditionalFormatting sqref="A1:A1048576">
    <cfRule type="containsText" dxfId="3626" priority="1268" operator="containsText" text="NeuMtgld">
      <formula>NOT(ISERROR(SEARCH("NeuMtgld",A1)))</formula>
    </cfRule>
  </conditionalFormatting>
  <conditionalFormatting sqref="A2:A36">
    <cfRule type="expression" dxfId="3625" priority="1267">
      <formula>LEFT($B2,5)="NeuNr"</formula>
    </cfRule>
  </conditionalFormatting>
  <conditionalFormatting sqref="A2:A212">
    <cfRule type="expression" dxfId="3624" priority="1266">
      <formula>$AA2&gt;="a*"</formula>
    </cfRule>
  </conditionalFormatting>
  <conditionalFormatting sqref="B2:B9">
    <cfRule type="expression" dxfId="3623" priority="1265">
      <formula>LEFT($B2,5)="NeuNr"</formula>
    </cfRule>
  </conditionalFormatting>
  <conditionalFormatting sqref="D2:D9">
    <cfRule type="cellIs" dxfId="3622" priority="1258" operator="between">
      <formula>43100</formula>
      <formula>43450</formula>
    </cfRule>
  </conditionalFormatting>
  <conditionalFormatting sqref="F1:F1048576">
    <cfRule type="cellIs" dxfId="3621" priority="1257" operator="greaterThanOrEqual">
      <formula>"a"</formula>
    </cfRule>
  </conditionalFormatting>
  <conditionalFormatting sqref="F174 F169 F164 F154 F118 F116 F85 F70 F38">
    <cfRule type="cellIs" dxfId="3620" priority="1256" operator="between">
      <formula>43100</formula>
      <formula>43450</formula>
    </cfRule>
  </conditionalFormatting>
  <conditionalFormatting sqref="F2:F249">
    <cfRule type="containsText" dxfId="3619" priority="1255" operator="containsText" text="SZ">
      <formula>NOT(ISERROR(SEARCH("SZ",F2)))</formula>
    </cfRule>
  </conditionalFormatting>
  <conditionalFormatting sqref="A1:A1048576">
    <cfRule type="containsText" dxfId="3618" priority="1254" operator="containsText" text="NeuMtgld">
      <formula>NOT(ISERROR(SEARCH("NeuMtgld",A1)))</formula>
    </cfRule>
  </conditionalFormatting>
  <conditionalFormatting sqref="A2:A36">
    <cfRule type="expression" dxfId="3617" priority="1253">
      <formula>LEFT($B2,5)="NeuNr"</formula>
    </cfRule>
  </conditionalFormatting>
  <conditionalFormatting sqref="A2:A212">
    <cfRule type="expression" dxfId="3616" priority="1252">
      <formula>$AA2&gt;="a*"</formula>
    </cfRule>
  </conditionalFormatting>
  <conditionalFormatting sqref="B2:B9">
    <cfRule type="expression" dxfId="3615" priority="1251">
      <formula>LEFT($B2,5)="NeuNr"</formula>
    </cfRule>
  </conditionalFormatting>
  <conditionalFormatting sqref="D2:D9">
    <cfRule type="cellIs" dxfId="3614" priority="1244" operator="between">
      <formula>43100</formula>
      <formula>43450</formula>
    </cfRule>
  </conditionalFormatting>
  <conditionalFormatting sqref="F1:F1048576">
    <cfRule type="cellIs" dxfId="3613" priority="1243" operator="greaterThanOrEqual">
      <formula>"a"</formula>
    </cfRule>
  </conditionalFormatting>
  <conditionalFormatting sqref="F174 F169 F164 F154 F118 F116 F85 F70 F38">
    <cfRule type="cellIs" dxfId="3612" priority="1242" operator="between">
      <formula>43100</formula>
      <formula>43450</formula>
    </cfRule>
  </conditionalFormatting>
  <conditionalFormatting sqref="F2:F249">
    <cfRule type="containsText" dxfId="3611" priority="1241" operator="containsText" text="SZ">
      <formula>NOT(ISERROR(SEARCH("SZ",F2)))</formula>
    </cfRule>
  </conditionalFormatting>
  <conditionalFormatting sqref="A1:A1048576">
    <cfRule type="containsText" dxfId="3610" priority="1240" operator="containsText" text="NeuMtgld">
      <formula>NOT(ISERROR(SEARCH("NeuMtgld",A1)))</formula>
    </cfRule>
  </conditionalFormatting>
  <conditionalFormatting sqref="A2:A35">
    <cfRule type="expression" dxfId="3609" priority="1239">
      <formula>LEFT($B2,5)="NeuNr"</formula>
    </cfRule>
  </conditionalFormatting>
  <conditionalFormatting sqref="A2:A211">
    <cfRule type="expression" dxfId="3608" priority="1238">
      <formula>$AA2&gt;="a*"</formula>
    </cfRule>
  </conditionalFormatting>
  <conditionalFormatting sqref="B2:B9">
    <cfRule type="expression" dxfId="3607" priority="1237">
      <formula>LEFT($B2,5)="NeuNr"</formula>
    </cfRule>
  </conditionalFormatting>
  <conditionalFormatting sqref="D2:D9">
    <cfRule type="cellIs" dxfId="3606" priority="1230" operator="between">
      <formula>43100</formula>
      <formula>43450</formula>
    </cfRule>
  </conditionalFormatting>
  <conditionalFormatting sqref="F1:F1048576">
    <cfRule type="cellIs" dxfId="3605" priority="1229" operator="greaterThanOrEqual">
      <formula>"a"</formula>
    </cfRule>
  </conditionalFormatting>
  <conditionalFormatting sqref="F173 F168 F163 F153 F117 F115 F84 F69 F37">
    <cfRule type="cellIs" dxfId="3604" priority="1228" operator="between">
      <formula>43100</formula>
      <formula>43450</formula>
    </cfRule>
  </conditionalFormatting>
  <conditionalFormatting sqref="F2:F248">
    <cfRule type="containsText" dxfId="3603" priority="1227" operator="containsText" text="SZ">
      <formula>NOT(ISERROR(SEARCH("SZ",F2)))</formula>
    </cfRule>
  </conditionalFormatting>
  <conditionalFormatting sqref="A1:A1048576">
    <cfRule type="containsText" dxfId="3602" priority="1226" operator="containsText" text="NeuMtgld">
      <formula>NOT(ISERROR(SEARCH("NeuMtgld",A1)))</formula>
    </cfRule>
  </conditionalFormatting>
  <conditionalFormatting sqref="A2:A35">
    <cfRule type="expression" dxfId="3601" priority="1225">
      <formula>LEFT($B2,5)="NeuNr"</formula>
    </cfRule>
  </conditionalFormatting>
  <conditionalFormatting sqref="A2:A211">
    <cfRule type="expression" dxfId="3600" priority="1224">
      <formula>$AA2&gt;="a*"</formula>
    </cfRule>
  </conditionalFormatting>
  <conditionalFormatting sqref="B2:B9">
    <cfRule type="expression" dxfId="3599" priority="1223">
      <formula>LEFT($B2,5)="NeuNr"</formula>
    </cfRule>
  </conditionalFormatting>
  <conditionalFormatting sqref="D2:D9">
    <cfRule type="cellIs" dxfId="3598" priority="1216" operator="between">
      <formula>43100</formula>
      <formula>43450</formula>
    </cfRule>
  </conditionalFormatting>
  <conditionalFormatting sqref="F1:F1048576">
    <cfRule type="cellIs" dxfId="3597" priority="1215" operator="greaterThanOrEqual">
      <formula>"a"</formula>
    </cfRule>
  </conditionalFormatting>
  <conditionalFormatting sqref="F173 F168 F163 F153 F117 F115 F84 F69 F37">
    <cfRule type="cellIs" dxfId="3596" priority="1214" operator="between">
      <formula>43100</formula>
      <formula>43450</formula>
    </cfRule>
  </conditionalFormatting>
  <conditionalFormatting sqref="F2:F248">
    <cfRule type="containsText" dxfId="3595" priority="1213" operator="containsText" text="SZ">
      <formula>NOT(ISERROR(SEARCH("SZ",F2)))</formula>
    </cfRule>
  </conditionalFormatting>
  <conditionalFormatting sqref="A1:A1048576">
    <cfRule type="containsText" dxfId="3594" priority="1212" operator="containsText" text="NeuMtgld">
      <formula>NOT(ISERROR(SEARCH("NeuMtgld",A1)))</formula>
    </cfRule>
  </conditionalFormatting>
  <conditionalFormatting sqref="A2:A16">
    <cfRule type="expression" dxfId="3593" priority="1211">
      <formula>LEFT($B2,5)="NeuNr"</formula>
    </cfRule>
  </conditionalFormatting>
  <conditionalFormatting sqref="A2:A16">
    <cfRule type="expression" dxfId="3592" priority="1210">
      <formula>$AA2&gt;="a*"</formula>
    </cfRule>
  </conditionalFormatting>
  <conditionalFormatting sqref="A2:A16">
    <cfRule type="containsText" dxfId="3591" priority="1209" operator="containsText" text="NeuMtgld">
      <formula>NOT(ISERROR(SEARCH("NeuMtgld",A2)))</formula>
    </cfRule>
  </conditionalFormatting>
  <conditionalFormatting sqref="A2:A13">
    <cfRule type="expression" dxfId="3590" priority="1208">
      <formula>$AA2&gt;="a*"</formula>
    </cfRule>
  </conditionalFormatting>
  <conditionalFormatting sqref="B2:B9">
    <cfRule type="expression" dxfId="3589" priority="1207">
      <formula>LEFT($B2,5)="NeuNr"</formula>
    </cfRule>
  </conditionalFormatting>
  <conditionalFormatting sqref="D2:D9">
    <cfRule type="cellIs" dxfId="3588" priority="1202" operator="between">
      <formula>43100</formula>
      <formula>43450</formula>
    </cfRule>
  </conditionalFormatting>
  <conditionalFormatting sqref="D2:D9">
    <cfRule type="cellIs" dxfId="3587" priority="1200" operator="between">
      <formula>42917</formula>
      <formula>43470</formula>
    </cfRule>
  </conditionalFormatting>
  <conditionalFormatting sqref="F1:F1048576">
    <cfRule type="cellIs" dxfId="3586" priority="1199" operator="greaterThanOrEqual">
      <formula>"a"</formula>
    </cfRule>
  </conditionalFormatting>
  <conditionalFormatting sqref="F2:F16">
    <cfRule type="containsText" dxfId="3585" priority="1198" operator="containsText" text="SZ">
      <formula>NOT(ISERROR(SEARCH("SZ",F2)))</formula>
    </cfRule>
  </conditionalFormatting>
  <conditionalFormatting sqref="F2:F16">
    <cfRule type="cellIs" dxfId="3584" priority="1197" operator="greaterThanOrEqual">
      <formula>"a"</formula>
    </cfRule>
  </conditionalFormatting>
  <conditionalFormatting sqref="F2:F16">
    <cfRule type="containsText" dxfId="3583" priority="1196" operator="containsText" text="SZ">
      <formula>NOT(ISERROR(SEARCH("SZ",F2)))</formula>
    </cfRule>
  </conditionalFormatting>
  <conditionalFormatting sqref="H2:H9">
    <cfRule type="cellIs" dxfId="3582" priority="1195" operator="equal">
      <formula>43100</formula>
    </cfRule>
  </conditionalFormatting>
  <conditionalFormatting sqref="A1:A1048576">
    <cfRule type="containsText" dxfId="3581" priority="1194" operator="containsText" text="NeuMtgld">
      <formula>NOT(ISERROR(SEARCH("NeuMtgld",A1)))</formula>
    </cfRule>
  </conditionalFormatting>
  <conditionalFormatting sqref="A2:A16">
    <cfRule type="expression" dxfId="3580" priority="1193">
      <formula>LEFT($B2,5)="NeuNr"</formula>
    </cfRule>
  </conditionalFormatting>
  <conditionalFormatting sqref="A2:A16">
    <cfRule type="expression" dxfId="3579" priority="1192">
      <formula>$AA2&gt;="a*"</formula>
    </cfRule>
  </conditionalFormatting>
  <conditionalFormatting sqref="A2:A16">
    <cfRule type="containsText" dxfId="3578" priority="1191" operator="containsText" text="NeuMtgld">
      <formula>NOT(ISERROR(SEARCH("NeuMtgld",A2)))</formula>
    </cfRule>
  </conditionalFormatting>
  <conditionalFormatting sqref="A2:A13">
    <cfRule type="expression" dxfId="3577" priority="1190">
      <formula>$AA2&gt;="a*"</formula>
    </cfRule>
  </conditionalFormatting>
  <conditionalFormatting sqref="B2:B9">
    <cfRule type="expression" dxfId="3576" priority="1189">
      <formula>LEFT($B2,5)="NeuNr"</formula>
    </cfRule>
  </conditionalFormatting>
  <conditionalFormatting sqref="D2:D9">
    <cfRule type="cellIs" dxfId="3575" priority="1184" operator="between">
      <formula>43100</formula>
      <formula>43450</formula>
    </cfRule>
  </conditionalFormatting>
  <conditionalFormatting sqref="D2:D9">
    <cfRule type="cellIs" dxfId="3574" priority="1182" operator="between">
      <formula>42917</formula>
      <formula>43470</formula>
    </cfRule>
  </conditionalFormatting>
  <conditionalFormatting sqref="F1:F1048576">
    <cfRule type="cellIs" dxfId="3573" priority="1181" operator="greaterThanOrEqual">
      <formula>"a"</formula>
    </cfRule>
  </conditionalFormatting>
  <conditionalFormatting sqref="F2:F16">
    <cfRule type="containsText" dxfId="3572" priority="1180" operator="containsText" text="SZ">
      <formula>NOT(ISERROR(SEARCH("SZ",F2)))</formula>
    </cfRule>
  </conditionalFormatting>
  <conditionalFormatting sqref="F2:F16">
    <cfRule type="cellIs" dxfId="3571" priority="1179" operator="greaterThanOrEqual">
      <formula>"a"</formula>
    </cfRule>
  </conditionalFormatting>
  <conditionalFormatting sqref="F2:F16">
    <cfRule type="containsText" dxfId="3570" priority="1178" operator="containsText" text="SZ">
      <formula>NOT(ISERROR(SEARCH("SZ",F2)))</formula>
    </cfRule>
  </conditionalFormatting>
  <conditionalFormatting sqref="H2:H9">
    <cfRule type="cellIs" dxfId="3569" priority="1177" operator="equal">
      <formula>43100</formula>
    </cfRule>
  </conditionalFormatting>
  <conditionalFormatting sqref="A1:A1048576">
    <cfRule type="containsText" dxfId="3568" priority="1176" operator="containsText" text="NeuMtgld">
      <formula>NOT(ISERROR(SEARCH("NeuMtgld",A1)))</formula>
    </cfRule>
  </conditionalFormatting>
  <conditionalFormatting sqref="A2:A15">
    <cfRule type="expression" dxfId="3567" priority="1175">
      <formula>LEFT($B2,5)="NeuNr"</formula>
    </cfRule>
  </conditionalFormatting>
  <conditionalFormatting sqref="A2:A15">
    <cfRule type="expression" dxfId="3566" priority="1174">
      <formula>$AA2&gt;="a*"</formula>
    </cfRule>
  </conditionalFormatting>
  <conditionalFormatting sqref="B2:B9">
    <cfRule type="expression" dxfId="3565" priority="1173">
      <formula>LEFT($B2,5)="NeuNr"</formula>
    </cfRule>
  </conditionalFormatting>
  <conditionalFormatting sqref="D2:D9">
    <cfRule type="cellIs" dxfId="3564" priority="1168" operator="between">
      <formula>43100</formula>
      <formula>43450</formula>
    </cfRule>
  </conditionalFormatting>
  <conditionalFormatting sqref="D2:D9">
    <cfRule type="cellIs" dxfId="3563" priority="1166" operator="between">
      <formula>42917</formula>
      <formula>43470</formula>
    </cfRule>
  </conditionalFormatting>
  <conditionalFormatting sqref="F1:F1048576">
    <cfRule type="cellIs" dxfId="3562" priority="1165" operator="greaterThanOrEqual">
      <formula>"a"</formula>
    </cfRule>
  </conditionalFormatting>
  <conditionalFormatting sqref="F2:F15">
    <cfRule type="containsText" dxfId="3561" priority="1164" operator="containsText" text="SZ">
      <formula>NOT(ISERROR(SEARCH("SZ",F2)))</formula>
    </cfRule>
  </conditionalFormatting>
  <conditionalFormatting sqref="H2:H9">
    <cfRule type="cellIs" dxfId="3560" priority="1163" operator="equal">
      <formula>43100</formula>
    </cfRule>
  </conditionalFormatting>
  <conditionalFormatting sqref="A1:A1048576">
    <cfRule type="containsText" dxfId="3559" priority="1162" operator="containsText" text="NeuMtgld">
      <formula>NOT(ISERROR(SEARCH("NeuMtgld",A1)))</formula>
    </cfRule>
  </conditionalFormatting>
  <conditionalFormatting sqref="A2:A15">
    <cfRule type="expression" dxfId="3558" priority="1161">
      <formula>LEFT($B2,5)="NeuNr"</formula>
    </cfRule>
  </conditionalFormatting>
  <conditionalFormatting sqref="A2:A15">
    <cfRule type="expression" dxfId="3557" priority="1160">
      <formula>$AA2&gt;="a*"</formula>
    </cfRule>
  </conditionalFormatting>
  <conditionalFormatting sqref="B2:B9">
    <cfRule type="expression" dxfId="3556" priority="1159">
      <formula>LEFT($B2,5)="NeuNr"</formula>
    </cfRule>
  </conditionalFormatting>
  <conditionalFormatting sqref="D2:D9">
    <cfRule type="cellIs" dxfId="3555" priority="1154" operator="between">
      <formula>43100</formula>
      <formula>43450</formula>
    </cfRule>
  </conditionalFormatting>
  <conditionalFormatting sqref="D2:D9">
    <cfRule type="cellIs" dxfId="3554" priority="1152" operator="between">
      <formula>42917</formula>
      <formula>43470</formula>
    </cfRule>
  </conditionalFormatting>
  <conditionalFormatting sqref="F1:F1048576">
    <cfRule type="cellIs" dxfId="3553" priority="1151" operator="greaterThanOrEqual">
      <formula>"a"</formula>
    </cfRule>
  </conditionalFormatting>
  <conditionalFormatting sqref="F2:F15">
    <cfRule type="containsText" dxfId="3552" priority="1150" operator="containsText" text="SZ">
      <formula>NOT(ISERROR(SEARCH("SZ",F2)))</formula>
    </cfRule>
  </conditionalFormatting>
  <conditionalFormatting sqref="H2:H9">
    <cfRule type="cellIs" dxfId="3551" priority="1149" operator="equal">
      <formula>43100</formula>
    </cfRule>
  </conditionalFormatting>
  <conditionalFormatting sqref="A1:A1048576">
    <cfRule type="containsText" dxfId="3550" priority="1148" operator="containsText" text="NeuMtgld">
      <formula>NOT(ISERROR(SEARCH("NeuMtgld",A1)))</formula>
    </cfRule>
  </conditionalFormatting>
  <conditionalFormatting sqref="A2:A15">
    <cfRule type="expression" dxfId="3549" priority="1147">
      <formula>LEFT($B2,5)="NeuNr"</formula>
    </cfRule>
  </conditionalFormatting>
  <conditionalFormatting sqref="A2:A15">
    <cfRule type="expression" dxfId="3548" priority="1146">
      <formula>$AA2&gt;="a*"</formula>
    </cfRule>
  </conditionalFormatting>
  <conditionalFormatting sqref="B2:B9">
    <cfRule type="expression" dxfId="3547" priority="1145">
      <formula>LEFT($B2,5)="NeuNr"</formula>
    </cfRule>
  </conditionalFormatting>
  <conditionalFormatting sqref="D2:D9">
    <cfRule type="cellIs" dxfId="3546" priority="1140" operator="between">
      <formula>43100</formula>
      <formula>43450</formula>
    </cfRule>
  </conditionalFormatting>
  <conditionalFormatting sqref="D2:D9">
    <cfRule type="cellIs" dxfId="3545" priority="1138" operator="between">
      <formula>42917</formula>
      <formula>43470</formula>
    </cfRule>
  </conditionalFormatting>
  <conditionalFormatting sqref="F1:F1048576">
    <cfRule type="cellIs" dxfId="3544" priority="1137" operator="greaterThanOrEqual">
      <formula>"a"</formula>
    </cfRule>
  </conditionalFormatting>
  <conditionalFormatting sqref="F2:F15">
    <cfRule type="containsText" dxfId="3543" priority="1136" operator="containsText" text="SZ">
      <formula>NOT(ISERROR(SEARCH("SZ",F2)))</formula>
    </cfRule>
  </conditionalFormatting>
  <conditionalFormatting sqref="H2:H9">
    <cfRule type="cellIs" dxfId="3542" priority="1135" operator="equal">
      <formula>43100</formula>
    </cfRule>
  </conditionalFormatting>
  <conditionalFormatting sqref="A1:A1048576">
    <cfRule type="containsText" dxfId="3541" priority="1134" operator="containsText" text="NeuMtgld">
      <formula>NOT(ISERROR(SEARCH("NeuMtgld",A1)))</formula>
    </cfRule>
  </conditionalFormatting>
  <conditionalFormatting sqref="A2:A15">
    <cfRule type="expression" dxfId="3540" priority="1133">
      <formula>LEFT($B2,5)="NeuNr"</formula>
    </cfRule>
  </conditionalFormatting>
  <conditionalFormatting sqref="A2:A15">
    <cfRule type="expression" dxfId="3539" priority="1132">
      <formula>$AA2&gt;="a*"</formula>
    </cfRule>
  </conditionalFormatting>
  <conditionalFormatting sqref="B2:B9">
    <cfRule type="expression" dxfId="3538" priority="1131">
      <formula>LEFT($B2,5)="NeuNr"</formula>
    </cfRule>
  </conditionalFormatting>
  <conditionalFormatting sqref="D2:D9">
    <cfRule type="cellIs" dxfId="3537" priority="1126" operator="between">
      <formula>43100</formula>
      <formula>43450</formula>
    </cfRule>
  </conditionalFormatting>
  <conditionalFormatting sqref="D2:D9">
    <cfRule type="cellIs" dxfId="3536" priority="1124" operator="between">
      <formula>42917</formula>
      <formula>43470</formula>
    </cfRule>
  </conditionalFormatting>
  <conditionalFormatting sqref="F1:F1048576">
    <cfRule type="cellIs" dxfId="3535" priority="1123" operator="greaterThanOrEqual">
      <formula>"a"</formula>
    </cfRule>
  </conditionalFormatting>
  <conditionalFormatting sqref="F2:F15">
    <cfRule type="containsText" dxfId="3534" priority="1122" operator="containsText" text="SZ">
      <formula>NOT(ISERROR(SEARCH("SZ",F2)))</formula>
    </cfRule>
  </conditionalFormatting>
  <conditionalFormatting sqref="H2:H9">
    <cfRule type="cellIs" dxfId="3533" priority="1121" operator="equal">
      <formula>43100</formula>
    </cfRule>
  </conditionalFormatting>
  <conditionalFormatting sqref="A1:A1048576">
    <cfRule type="containsText" dxfId="3532" priority="1120" operator="containsText" text="NeuMtgld">
      <formula>NOT(ISERROR(SEARCH("NeuMtgld",A1)))</formula>
    </cfRule>
  </conditionalFormatting>
  <conditionalFormatting sqref="A2:A15">
    <cfRule type="expression" dxfId="3531" priority="1119">
      <formula>LEFT($B2,5)="NeuNr"</formula>
    </cfRule>
  </conditionalFormatting>
  <conditionalFormatting sqref="A2:A15">
    <cfRule type="expression" dxfId="3530" priority="1118">
      <formula>$AA2&gt;="a*"</formula>
    </cfRule>
  </conditionalFormatting>
  <conditionalFormatting sqref="B2:B9">
    <cfRule type="expression" dxfId="3529" priority="1117">
      <formula>LEFT($B2,5)="NeuNr"</formula>
    </cfRule>
  </conditionalFormatting>
  <conditionalFormatting sqref="D2:D9">
    <cfRule type="cellIs" dxfId="3528" priority="1112" operator="between">
      <formula>43100</formula>
      <formula>43450</formula>
    </cfRule>
  </conditionalFormatting>
  <conditionalFormatting sqref="D2:D9">
    <cfRule type="cellIs" dxfId="3527" priority="1110" operator="between">
      <formula>42917</formula>
      <formula>43470</formula>
    </cfRule>
  </conditionalFormatting>
  <conditionalFormatting sqref="F1:F1048576">
    <cfRule type="cellIs" dxfId="3526" priority="1109" operator="greaterThanOrEqual">
      <formula>"a"</formula>
    </cfRule>
  </conditionalFormatting>
  <conditionalFormatting sqref="F2:F15">
    <cfRule type="containsText" dxfId="3525" priority="1108" operator="containsText" text="SZ">
      <formula>NOT(ISERROR(SEARCH("SZ",F2)))</formula>
    </cfRule>
  </conditionalFormatting>
  <conditionalFormatting sqref="H2:H9">
    <cfRule type="cellIs" dxfId="3524" priority="1107" operator="equal">
      <formula>43100</formula>
    </cfRule>
  </conditionalFormatting>
  <conditionalFormatting sqref="A1:A1048576">
    <cfRule type="containsText" dxfId="3523" priority="1106" operator="containsText" text="NeuMtgld">
      <formula>NOT(ISERROR(SEARCH("NeuMtgld",A1)))</formula>
    </cfRule>
  </conditionalFormatting>
  <conditionalFormatting sqref="A2:A14">
    <cfRule type="expression" dxfId="3522" priority="1105">
      <formula>LEFT($B2,5)="NeuNr"</formula>
    </cfRule>
  </conditionalFormatting>
  <conditionalFormatting sqref="A2:A14">
    <cfRule type="expression" dxfId="3521" priority="1104">
      <formula>$AA2&gt;="a*"</formula>
    </cfRule>
  </conditionalFormatting>
  <conditionalFormatting sqref="B2:B9">
    <cfRule type="expression" dxfId="3520" priority="1103">
      <formula>LEFT($B2,5)="NeuNr"</formula>
    </cfRule>
  </conditionalFormatting>
  <conditionalFormatting sqref="D2:D9">
    <cfRule type="cellIs" dxfId="3519" priority="1098" operator="between">
      <formula>43100</formula>
      <formula>43450</formula>
    </cfRule>
  </conditionalFormatting>
  <conditionalFormatting sqref="D2:D9">
    <cfRule type="cellIs" dxfId="3518" priority="1096" operator="between">
      <formula>42917</formula>
      <formula>43470</formula>
    </cfRule>
  </conditionalFormatting>
  <conditionalFormatting sqref="F1:F1048576">
    <cfRule type="cellIs" dxfId="3517" priority="1095" operator="greaterThanOrEqual">
      <formula>"a"</formula>
    </cfRule>
  </conditionalFormatting>
  <conditionalFormatting sqref="F2:F14">
    <cfRule type="containsText" dxfId="3516" priority="1094" operator="containsText" text="SZ">
      <formula>NOT(ISERROR(SEARCH("SZ",F2)))</formula>
    </cfRule>
  </conditionalFormatting>
  <conditionalFormatting sqref="H2:H9">
    <cfRule type="cellIs" dxfId="3515" priority="1093" operator="equal">
      <formula>43100</formula>
    </cfRule>
  </conditionalFormatting>
  <conditionalFormatting sqref="A1:A1048576">
    <cfRule type="containsText" dxfId="3514" priority="1092" operator="containsText" text="NeuMtgld">
      <formula>NOT(ISERROR(SEARCH("NeuMtgld",A1)))</formula>
    </cfRule>
  </conditionalFormatting>
  <conditionalFormatting sqref="A2:A13">
    <cfRule type="expression" dxfId="3513" priority="1091">
      <formula>LEFT($B2,5)="NeuNr"</formula>
    </cfRule>
  </conditionalFormatting>
  <conditionalFormatting sqref="A2:A13">
    <cfRule type="expression" dxfId="3512" priority="1090">
      <formula>$AA2&gt;="a*"</formula>
    </cfRule>
  </conditionalFormatting>
  <conditionalFormatting sqref="B2:B9">
    <cfRule type="expression" dxfId="3511" priority="1089">
      <formula>LEFT($B2,5)="NeuNr"</formula>
    </cfRule>
  </conditionalFormatting>
  <conditionalFormatting sqref="D2:D9">
    <cfRule type="cellIs" dxfId="3510" priority="1084" operator="between">
      <formula>43100</formula>
      <formula>43450</formula>
    </cfRule>
  </conditionalFormatting>
  <conditionalFormatting sqref="D2:D9">
    <cfRule type="cellIs" dxfId="3509" priority="1082" operator="between">
      <formula>42917</formula>
      <formula>43470</formula>
    </cfRule>
  </conditionalFormatting>
  <conditionalFormatting sqref="F1:F1048576">
    <cfRule type="cellIs" dxfId="3508" priority="1081" operator="greaterThanOrEqual">
      <formula>"a"</formula>
    </cfRule>
  </conditionalFormatting>
  <conditionalFormatting sqref="F2:F13">
    <cfRule type="containsText" dxfId="3507" priority="1080" operator="containsText" text="SZ">
      <formula>NOT(ISERROR(SEARCH("SZ",F2)))</formula>
    </cfRule>
  </conditionalFormatting>
  <conditionalFormatting sqref="H2:H9">
    <cfRule type="cellIs" dxfId="3506" priority="1079" operator="equal">
      <formula>43100</formula>
    </cfRule>
  </conditionalFormatting>
  <conditionalFormatting sqref="A1:A1048576">
    <cfRule type="containsText" dxfId="3505" priority="1078" operator="containsText" text="NeuMtgld">
      <formula>NOT(ISERROR(SEARCH("NeuMtgld",A1)))</formula>
    </cfRule>
  </conditionalFormatting>
  <conditionalFormatting sqref="A2:A13">
    <cfRule type="expression" dxfId="3504" priority="1077">
      <formula>LEFT($B2,5)="NeuNr"</formula>
    </cfRule>
  </conditionalFormatting>
  <conditionalFormatting sqref="A2:A13">
    <cfRule type="expression" dxfId="3503" priority="1076">
      <formula>$AA2&gt;="a*"</formula>
    </cfRule>
  </conditionalFormatting>
  <conditionalFormatting sqref="B2:B9">
    <cfRule type="expression" dxfId="3502" priority="1075">
      <formula>LEFT($B2,5)="NeuNr"</formula>
    </cfRule>
  </conditionalFormatting>
  <conditionalFormatting sqref="D2:D9">
    <cfRule type="cellIs" dxfId="3501" priority="1070" operator="between">
      <formula>43100</formula>
      <formula>43450</formula>
    </cfRule>
  </conditionalFormatting>
  <conditionalFormatting sqref="D2:D9">
    <cfRule type="cellIs" dxfId="3500" priority="1068" operator="between">
      <formula>42917</formula>
      <formula>43470</formula>
    </cfRule>
  </conditionalFormatting>
  <conditionalFormatting sqref="F1:F1048576">
    <cfRule type="cellIs" dxfId="3499" priority="1067" operator="greaterThanOrEqual">
      <formula>"a"</formula>
    </cfRule>
  </conditionalFormatting>
  <conditionalFormatting sqref="F2:F13">
    <cfRule type="containsText" dxfId="3498" priority="1066" operator="containsText" text="SZ">
      <formula>NOT(ISERROR(SEARCH("SZ",F2)))</formula>
    </cfRule>
  </conditionalFormatting>
  <conditionalFormatting sqref="H2:H9">
    <cfRule type="cellIs" dxfId="3497" priority="1065" operator="equal">
      <formula>43100</formula>
    </cfRule>
  </conditionalFormatting>
  <conditionalFormatting sqref="A1:A1048576">
    <cfRule type="containsText" dxfId="3496" priority="1064" operator="containsText" text="NeuMtgld">
      <formula>NOT(ISERROR(SEARCH("NeuMtgld",A1)))</formula>
    </cfRule>
  </conditionalFormatting>
  <conditionalFormatting sqref="A2:A13">
    <cfRule type="expression" dxfId="3495" priority="1063">
      <formula>LEFT($B2,5)="NeuNr"</formula>
    </cfRule>
  </conditionalFormatting>
  <conditionalFormatting sqref="A2:A13">
    <cfRule type="expression" dxfId="3494" priority="1062">
      <formula>$AA2&gt;="a*"</formula>
    </cfRule>
  </conditionalFormatting>
  <conditionalFormatting sqref="B2:B9">
    <cfRule type="expression" dxfId="3493" priority="1061">
      <formula>LEFT($B2,5)="NeuNr"</formula>
    </cfRule>
  </conditionalFormatting>
  <conditionalFormatting sqref="D2:D9">
    <cfRule type="cellIs" dxfId="3492" priority="1056" operator="between">
      <formula>43100</formula>
      <formula>43450</formula>
    </cfRule>
  </conditionalFormatting>
  <conditionalFormatting sqref="D2:D9">
    <cfRule type="cellIs" dxfId="3491" priority="1054" operator="between">
      <formula>42917</formula>
      <formula>43470</formula>
    </cfRule>
  </conditionalFormatting>
  <conditionalFormatting sqref="F1:F1048576">
    <cfRule type="cellIs" dxfId="3490" priority="1053" operator="greaterThanOrEqual">
      <formula>"a"</formula>
    </cfRule>
  </conditionalFormatting>
  <conditionalFormatting sqref="F2:F13">
    <cfRule type="containsText" dxfId="3489" priority="1052" operator="containsText" text="SZ">
      <formula>NOT(ISERROR(SEARCH("SZ",F2)))</formula>
    </cfRule>
  </conditionalFormatting>
  <conditionalFormatting sqref="H2:H9">
    <cfRule type="cellIs" dxfId="3488" priority="1051" operator="equal">
      <formula>43100</formula>
    </cfRule>
  </conditionalFormatting>
  <conditionalFormatting sqref="A1:A1048576">
    <cfRule type="containsText" dxfId="3487" priority="1050" operator="containsText" text="NeuMtgld">
      <formula>NOT(ISERROR(SEARCH("NeuMtgld",A1)))</formula>
    </cfRule>
  </conditionalFormatting>
  <conditionalFormatting sqref="A2:A13">
    <cfRule type="expression" dxfId="3486" priority="1049">
      <formula>LEFT($B2,5)="NeuNr"</formula>
    </cfRule>
  </conditionalFormatting>
  <conditionalFormatting sqref="A2:A13">
    <cfRule type="expression" dxfId="3485" priority="1048">
      <formula>$AA2&gt;="a*"</formula>
    </cfRule>
  </conditionalFormatting>
  <conditionalFormatting sqref="B2:B9">
    <cfRule type="expression" dxfId="3484" priority="1047">
      <formula>LEFT($B2,5)="NeuNr"</formula>
    </cfRule>
  </conditionalFormatting>
  <conditionalFormatting sqref="D2:D9">
    <cfRule type="cellIs" dxfId="3483" priority="1042" operator="between">
      <formula>43100</formula>
      <formula>43450</formula>
    </cfRule>
  </conditionalFormatting>
  <conditionalFormatting sqref="D2:D9">
    <cfRule type="cellIs" dxfId="3482" priority="1040" operator="between">
      <formula>42917</formula>
      <formula>43470</formula>
    </cfRule>
  </conditionalFormatting>
  <conditionalFormatting sqref="F1:F1048576">
    <cfRule type="cellIs" dxfId="3481" priority="1039" operator="greaterThanOrEqual">
      <formula>"a"</formula>
    </cfRule>
  </conditionalFormatting>
  <conditionalFormatting sqref="F2:F13">
    <cfRule type="containsText" dxfId="3480" priority="1038" operator="containsText" text="SZ">
      <formula>NOT(ISERROR(SEARCH("SZ",F2)))</formula>
    </cfRule>
  </conditionalFormatting>
  <conditionalFormatting sqref="H2:H9">
    <cfRule type="cellIs" dxfId="3479" priority="1037" operator="equal">
      <formula>43100</formula>
    </cfRule>
  </conditionalFormatting>
  <conditionalFormatting sqref="A1:A1048576">
    <cfRule type="containsText" dxfId="3478" priority="1036" operator="containsText" text="NeuMtgld">
      <formula>NOT(ISERROR(SEARCH("NeuMtgld",A1)))</formula>
    </cfRule>
  </conditionalFormatting>
  <conditionalFormatting sqref="A2:A13">
    <cfRule type="expression" dxfId="3477" priority="1035">
      <formula>LEFT($B2,5)="NeuNr"</formula>
    </cfRule>
  </conditionalFormatting>
  <conditionalFormatting sqref="A2:A13">
    <cfRule type="expression" dxfId="3476" priority="1034">
      <formula>$AA2&gt;="a*"</formula>
    </cfRule>
  </conditionalFormatting>
  <conditionalFormatting sqref="B2:B9">
    <cfRule type="expression" dxfId="3475" priority="1033">
      <formula>LEFT($B2,5)="NeuNr"</formula>
    </cfRule>
  </conditionalFormatting>
  <conditionalFormatting sqref="D2:D9">
    <cfRule type="cellIs" dxfId="3474" priority="1028" operator="between">
      <formula>43100</formula>
      <formula>43450</formula>
    </cfRule>
  </conditionalFormatting>
  <conditionalFormatting sqref="D2:D9">
    <cfRule type="cellIs" dxfId="3473" priority="1026" operator="between">
      <formula>42917</formula>
      <formula>43470</formula>
    </cfRule>
  </conditionalFormatting>
  <conditionalFormatting sqref="F1:F1048576">
    <cfRule type="cellIs" dxfId="3472" priority="1025" operator="greaterThanOrEqual">
      <formula>"a"</formula>
    </cfRule>
  </conditionalFormatting>
  <conditionalFormatting sqref="F2:F13">
    <cfRule type="containsText" dxfId="3471" priority="1024" operator="containsText" text="SZ">
      <formula>NOT(ISERROR(SEARCH("SZ",F2)))</formula>
    </cfRule>
  </conditionalFormatting>
  <conditionalFormatting sqref="H2:H9">
    <cfRule type="cellIs" dxfId="3470" priority="1023" operator="equal">
      <formula>43100</formula>
    </cfRule>
  </conditionalFormatting>
  <conditionalFormatting sqref="A1:A1048576">
    <cfRule type="containsText" dxfId="3469" priority="1022" operator="containsText" text="NeuMtgld">
      <formula>NOT(ISERROR(SEARCH("NeuMtgld",A1)))</formula>
    </cfRule>
  </conditionalFormatting>
  <conditionalFormatting sqref="A2:A13">
    <cfRule type="expression" dxfId="3468" priority="1021">
      <formula>LEFT($B2,5)="NeuNr"</formula>
    </cfRule>
  </conditionalFormatting>
  <conditionalFormatting sqref="A2:A13">
    <cfRule type="expression" dxfId="3467" priority="1020">
      <formula>$AA2&gt;="a*"</formula>
    </cfRule>
  </conditionalFormatting>
  <conditionalFormatting sqref="B2:B9">
    <cfRule type="expression" dxfId="3466" priority="1019">
      <formula>LEFT($B2,5)="NeuNr"</formula>
    </cfRule>
  </conditionalFormatting>
  <conditionalFormatting sqref="D2:D9">
    <cfRule type="cellIs" dxfId="3465" priority="1014" operator="between">
      <formula>43100</formula>
      <formula>43450</formula>
    </cfRule>
  </conditionalFormatting>
  <conditionalFormatting sqref="D2:D9">
    <cfRule type="cellIs" dxfId="3464" priority="1012" operator="between">
      <formula>42917</formula>
      <formula>43470</formula>
    </cfRule>
  </conditionalFormatting>
  <conditionalFormatting sqref="F1:F1048576">
    <cfRule type="cellIs" dxfId="3463" priority="1011" operator="greaterThanOrEqual">
      <formula>"a"</formula>
    </cfRule>
  </conditionalFormatting>
  <conditionalFormatting sqref="F2:F13">
    <cfRule type="containsText" dxfId="3462" priority="1010" operator="containsText" text="SZ">
      <formula>NOT(ISERROR(SEARCH("SZ",F2)))</formula>
    </cfRule>
  </conditionalFormatting>
  <conditionalFormatting sqref="H2:H9">
    <cfRule type="cellIs" dxfId="3461" priority="1009" operator="equal">
      <formula>43100</formula>
    </cfRule>
  </conditionalFormatting>
  <conditionalFormatting sqref="A1:A1048576">
    <cfRule type="containsText" dxfId="3460" priority="1008" operator="containsText" text="NeuMtgld">
      <formula>NOT(ISERROR(SEARCH("NeuMtgld",A1)))</formula>
    </cfRule>
  </conditionalFormatting>
  <conditionalFormatting sqref="A2:A13">
    <cfRule type="expression" dxfId="3459" priority="1007">
      <formula>LEFT($B2,5)="NeuNr"</formula>
    </cfRule>
  </conditionalFormatting>
  <conditionalFormatting sqref="A2:A13">
    <cfRule type="expression" dxfId="3458" priority="1006">
      <formula>$AA2&gt;="a*"</formula>
    </cfRule>
  </conditionalFormatting>
  <conditionalFormatting sqref="B2:B9">
    <cfRule type="expression" dxfId="3457" priority="1005">
      <formula>LEFT($B2,5)="NeuNr"</formula>
    </cfRule>
  </conditionalFormatting>
  <conditionalFormatting sqref="D2:D9">
    <cfRule type="cellIs" dxfId="3456" priority="1000" operator="between">
      <formula>43100</formula>
      <formula>43450</formula>
    </cfRule>
  </conditionalFormatting>
  <conditionalFormatting sqref="D2:D9">
    <cfRule type="cellIs" dxfId="3455" priority="998" operator="between">
      <formula>42917</formula>
      <formula>43470</formula>
    </cfRule>
  </conditionalFormatting>
  <conditionalFormatting sqref="F1:F1048576">
    <cfRule type="cellIs" dxfId="3454" priority="997" operator="greaterThanOrEqual">
      <formula>"a"</formula>
    </cfRule>
  </conditionalFormatting>
  <conditionalFormatting sqref="F2:F13">
    <cfRule type="containsText" dxfId="3453" priority="996" operator="containsText" text="SZ">
      <formula>NOT(ISERROR(SEARCH("SZ",F2)))</formula>
    </cfRule>
  </conditionalFormatting>
  <conditionalFormatting sqref="H2:H9">
    <cfRule type="cellIs" dxfId="3452" priority="995" operator="equal">
      <formula>43100</formula>
    </cfRule>
  </conditionalFormatting>
  <conditionalFormatting sqref="A1:A1048576">
    <cfRule type="containsText" dxfId="3451" priority="994" operator="containsText" text="NeuMtgld">
      <formula>NOT(ISERROR(SEARCH("NeuMtgld",A1)))</formula>
    </cfRule>
  </conditionalFormatting>
  <conditionalFormatting sqref="A2:A13">
    <cfRule type="expression" dxfId="3450" priority="993">
      <formula>LEFT($B2,5)="NeuNr"</formula>
    </cfRule>
  </conditionalFormatting>
  <conditionalFormatting sqref="A2:A13">
    <cfRule type="expression" dxfId="3449" priority="992">
      <formula>$AA2&gt;="a*"</formula>
    </cfRule>
  </conditionalFormatting>
  <conditionalFormatting sqref="B2:B9">
    <cfRule type="expression" dxfId="3448" priority="991">
      <formula>LEFT($B2,5)="NeuNr"</formula>
    </cfRule>
  </conditionalFormatting>
  <conditionalFormatting sqref="D2:D9">
    <cfRule type="cellIs" dxfId="3447" priority="986" operator="between">
      <formula>43100</formula>
      <formula>43450</formula>
    </cfRule>
  </conditionalFormatting>
  <conditionalFormatting sqref="D2:D9">
    <cfRule type="cellIs" dxfId="3446" priority="984" operator="between">
      <formula>42917</formula>
      <formula>43470</formula>
    </cfRule>
  </conditionalFormatting>
  <conditionalFormatting sqref="F1:F1048576">
    <cfRule type="cellIs" dxfId="3445" priority="983" operator="greaterThanOrEqual">
      <formula>"a"</formula>
    </cfRule>
  </conditionalFormatting>
  <conditionalFormatting sqref="F2:F13">
    <cfRule type="containsText" dxfId="3444" priority="982" operator="containsText" text="SZ">
      <formula>NOT(ISERROR(SEARCH("SZ",F2)))</formula>
    </cfRule>
  </conditionalFormatting>
  <conditionalFormatting sqref="H2:H9">
    <cfRule type="cellIs" dxfId="3443" priority="981" operator="equal">
      <formula>43100</formula>
    </cfRule>
  </conditionalFormatting>
  <conditionalFormatting sqref="A1:A1048576">
    <cfRule type="containsText" dxfId="3442" priority="980" operator="containsText" text="NeuMtgld">
      <formula>NOT(ISERROR(SEARCH("NeuMtgld",A1)))</formula>
    </cfRule>
  </conditionalFormatting>
  <conditionalFormatting sqref="A2:A13">
    <cfRule type="expression" dxfId="3441" priority="979">
      <formula>LEFT($B2,5)="NeuNr"</formula>
    </cfRule>
  </conditionalFormatting>
  <conditionalFormatting sqref="A2:A13">
    <cfRule type="expression" dxfId="3440" priority="978">
      <formula>$AA2&gt;="a*"</formula>
    </cfRule>
  </conditionalFormatting>
  <conditionalFormatting sqref="B2:B9">
    <cfRule type="expression" dxfId="3439" priority="977">
      <formula>LEFT($B2,5)="NeuNr"</formula>
    </cfRule>
  </conditionalFormatting>
  <conditionalFormatting sqref="D2:D9">
    <cfRule type="cellIs" dxfId="3438" priority="972" operator="between">
      <formula>43100</formula>
      <formula>43450</formula>
    </cfRule>
  </conditionalFormatting>
  <conditionalFormatting sqref="D2:D9">
    <cfRule type="cellIs" dxfId="3437" priority="970" operator="between">
      <formula>42917</formula>
      <formula>43470</formula>
    </cfRule>
  </conditionalFormatting>
  <conditionalFormatting sqref="F1:F1048576">
    <cfRule type="cellIs" dxfId="3436" priority="969" operator="greaterThanOrEqual">
      <formula>"a"</formula>
    </cfRule>
  </conditionalFormatting>
  <conditionalFormatting sqref="F2:F13">
    <cfRule type="containsText" dxfId="3435" priority="968" operator="containsText" text="SZ">
      <formula>NOT(ISERROR(SEARCH("SZ",F2)))</formula>
    </cfRule>
  </conditionalFormatting>
  <conditionalFormatting sqref="H2:H9">
    <cfRule type="cellIs" dxfId="3434" priority="967" operator="equal">
      <formula>43100</formula>
    </cfRule>
  </conditionalFormatting>
  <conditionalFormatting sqref="A1:A1048576">
    <cfRule type="containsText" dxfId="3433" priority="966" operator="containsText" text="NeuMtgld">
      <formula>NOT(ISERROR(SEARCH("NeuMtgld",A1)))</formula>
    </cfRule>
  </conditionalFormatting>
  <conditionalFormatting sqref="A2:A13">
    <cfRule type="expression" dxfId="3432" priority="965">
      <formula>LEFT($B2,5)="NeuNr"</formula>
    </cfRule>
  </conditionalFormatting>
  <conditionalFormatting sqref="A2:A13">
    <cfRule type="expression" dxfId="3431" priority="964">
      <formula>$AA2&gt;="a*"</formula>
    </cfRule>
  </conditionalFormatting>
  <conditionalFormatting sqref="B2:B9">
    <cfRule type="expression" dxfId="3430" priority="963">
      <formula>LEFT($B2,5)="NeuNr"</formula>
    </cfRule>
  </conditionalFormatting>
  <conditionalFormatting sqref="D2:D9">
    <cfRule type="cellIs" dxfId="3429" priority="958" operator="between">
      <formula>43100</formula>
      <formula>43450</formula>
    </cfRule>
  </conditionalFormatting>
  <conditionalFormatting sqref="D2:D9">
    <cfRule type="cellIs" dxfId="3428" priority="956" operator="between">
      <formula>42917</formula>
      <formula>43470</formula>
    </cfRule>
  </conditionalFormatting>
  <conditionalFormatting sqref="F1:F1048576">
    <cfRule type="cellIs" dxfId="3427" priority="955" operator="greaterThanOrEqual">
      <formula>"a"</formula>
    </cfRule>
  </conditionalFormatting>
  <conditionalFormatting sqref="F2:F13">
    <cfRule type="containsText" dxfId="3426" priority="954" operator="containsText" text="SZ">
      <formula>NOT(ISERROR(SEARCH("SZ",F2)))</formula>
    </cfRule>
  </conditionalFormatting>
  <conditionalFormatting sqref="H2:H9">
    <cfRule type="cellIs" dxfId="3425" priority="953" operator="equal">
      <formula>43100</formula>
    </cfRule>
  </conditionalFormatting>
  <conditionalFormatting sqref="A1:A1048576">
    <cfRule type="containsText" dxfId="3424" priority="952" operator="containsText" text="NeuMtgld">
      <formula>NOT(ISERROR(SEARCH("NeuMtgld",A1)))</formula>
    </cfRule>
  </conditionalFormatting>
  <conditionalFormatting sqref="A2:A13">
    <cfRule type="expression" dxfId="3423" priority="951">
      <formula>LEFT($B2,5)="NeuNr"</formula>
    </cfRule>
  </conditionalFormatting>
  <conditionalFormatting sqref="A2:A13">
    <cfRule type="expression" dxfId="3422" priority="950">
      <formula>$AA2&gt;="a*"</formula>
    </cfRule>
  </conditionalFormatting>
  <conditionalFormatting sqref="B2:B9">
    <cfRule type="expression" dxfId="3421" priority="949">
      <formula>LEFT($B2,5)="NeuNr"</formula>
    </cfRule>
  </conditionalFormatting>
  <conditionalFormatting sqref="D2:D9">
    <cfRule type="cellIs" dxfId="3420" priority="944" operator="between">
      <formula>43100</formula>
      <formula>43450</formula>
    </cfRule>
  </conditionalFormatting>
  <conditionalFormatting sqref="D2:D9">
    <cfRule type="cellIs" dxfId="3419" priority="942" operator="between">
      <formula>42917</formula>
      <formula>43470</formula>
    </cfRule>
  </conditionalFormatting>
  <conditionalFormatting sqref="F1:F1048576">
    <cfRule type="cellIs" dxfId="3418" priority="941" operator="greaterThanOrEqual">
      <formula>"a"</formula>
    </cfRule>
  </conditionalFormatting>
  <conditionalFormatting sqref="F2:F13">
    <cfRule type="containsText" dxfId="3417" priority="940" operator="containsText" text="SZ">
      <formula>NOT(ISERROR(SEARCH("SZ",F2)))</formula>
    </cfRule>
  </conditionalFormatting>
  <conditionalFormatting sqref="H2:H9">
    <cfRule type="cellIs" dxfId="3416" priority="939" operator="equal">
      <formula>43100</formula>
    </cfRule>
  </conditionalFormatting>
  <conditionalFormatting sqref="A1:A1048576">
    <cfRule type="containsText" dxfId="3415" priority="938" operator="containsText" text="NeuMtgld">
      <formula>NOT(ISERROR(SEARCH("NeuMtgld",A1)))</formula>
    </cfRule>
  </conditionalFormatting>
  <conditionalFormatting sqref="A2:A13">
    <cfRule type="expression" dxfId="3414" priority="937">
      <formula>LEFT($B2,5)="NeuNr"</formula>
    </cfRule>
  </conditionalFormatting>
  <conditionalFormatting sqref="A2:A13">
    <cfRule type="expression" dxfId="3413" priority="936">
      <formula>$AA2&gt;="a*"</formula>
    </cfRule>
  </conditionalFormatting>
  <conditionalFormatting sqref="B2:B9">
    <cfRule type="expression" dxfId="3412" priority="935">
      <formula>LEFT($B2,5)="NeuNr"</formula>
    </cfRule>
  </conditionalFormatting>
  <conditionalFormatting sqref="D2:D9">
    <cfRule type="cellIs" dxfId="3411" priority="930" operator="between">
      <formula>43100</formula>
      <formula>43450</formula>
    </cfRule>
  </conditionalFormatting>
  <conditionalFormatting sqref="D2:D9">
    <cfRule type="cellIs" dxfId="3410" priority="928" operator="between">
      <formula>42917</formula>
      <formula>43470</formula>
    </cfRule>
  </conditionalFormatting>
  <conditionalFormatting sqref="F1:F1048576">
    <cfRule type="cellIs" dxfId="3409" priority="927" operator="greaterThanOrEqual">
      <formula>"a"</formula>
    </cfRule>
  </conditionalFormatting>
  <conditionalFormatting sqref="F2:F13">
    <cfRule type="containsText" dxfId="3408" priority="926" operator="containsText" text="SZ">
      <formula>NOT(ISERROR(SEARCH("SZ",F2)))</formula>
    </cfRule>
  </conditionalFormatting>
  <conditionalFormatting sqref="H2:H9">
    <cfRule type="cellIs" dxfId="3407" priority="925" operator="equal">
      <formula>43100</formula>
    </cfRule>
  </conditionalFormatting>
  <conditionalFormatting sqref="A1:A1048576">
    <cfRule type="containsText" dxfId="3406" priority="924" operator="containsText" text="NeuMtgld">
      <formula>NOT(ISERROR(SEARCH("NeuMtgld",A1)))</formula>
    </cfRule>
  </conditionalFormatting>
  <conditionalFormatting sqref="A2:A13">
    <cfRule type="expression" dxfId="3405" priority="923">
      <formula>LEFT($B2,5)="NeuNr"</formula>
    </cfRule>
  </conditionalFormatting>
  <conditionalFormatting sqref="A2:A13">
    <cfRule type="expression" dxfId="3404" priority="922">
      <formula>$AA2&gt;="a*"</formula>
    </cfRule>
  </conditionalFormatting>
  <conditionalFormatting sqref="B2:B9">
    <cfRule type="expression" dxfId="3403" priority="921">
      <formula>LEFT($B2,5)="NeuNr"</formula>
    </cfRule>
  </conditionalFormatting>
  <conditionalFormatting sqref="D2:D9">
    <cfRule type="cellIs" dxfId="3402" priority="916" operator="between">
      <formula>43100</formula>
      <formula>43450</formula>
    </cfRule>
  </conditionalFormatting>
  <conditionalFormatting sqref="D2:D9">
    <cfRule type="cellIs" dxfId="3401" priority="914" operator="between">
      <formula>42917</formula>
      <formula>43470</formula>
    </cfRule>
  </conditionalFormatting>
  <conditionalFormatting sqref="F1:F1048576">
    <cfRule type="cellIs" dxfId="3400" priority="913" operator="greaterThanOrEqual">
      <formula>"a"</formula>
    </cfRule>
  </conditionalFormatting>
  <conditionalFormatting sqref="F2:F13">
    <cfRule type="containsText" dxfId="3399" priority="912" operator="containsText" text="SZ">
      <formula>NOT(ISERROR(SEARCH("SZ",F2)))</formula>
    </cfRule>
  </conditionalFormatting>
  <conditionalFormatting sqref="H2:H9">
    <cfRule type="cellIs" dxfId="3398" priority="911" operator="equal">
      <formula>43100</formula>
    </cfRule>
  </conditionalFormatting>
  <conditionalFormatting sqref="A1:A1048576">
    <cfRule type="containsText" dxfId="3397" priority="910" operator="containsText" text="NeuMtgld">
      <formula>NOT(ISERROR(SEARCH("NeuMtgld",A1)))</formula>
    </cfRule>
  </conditionalFormatting>
  <conditionalFormatting sqref="A2:A13">
    <cfRule type="expression" dxfId="3396" priority="909">
      <formula>LEFT($B2,5)="NeuNr"</formula>
    </cfRule>
  </conditionalFormatting>
  <conditionalFormatting sqref="A2:A13">
    <cfRule type="expression" dxfId="3395" priority="908">
      <formula>$AA2&gt;="a*"</formula>
    </cfRule>
  </conditionalFormatting>
  <conditionalFormatting sqref="B2:B9">
    <cfRule type="expression" dxfId="3394" priority="907">
      <formula>LEFT($B2,5)="NeuNr"</formula>
    </cfRule>
  </conditionalFormatting>
  <conditionalFormatting sqref="D2:D9">
    <cfRule type="cellIs" dxfId="3393" priority="902" operator="between">
      <formula>43100</formula>
      <formula>43450</formula>
    </cfRule>
  </conditionalFormatting>
  <conditionalFormatting sqref="D2:D9">
    <cfRule type="cellIs" dxfId="3392" priority="900" operator="between">
      <formula>42917</formula>
      <formula>43470</formula>
    </cfRule>
  </conditionalFormatting>
  <conditionalFormatting sqref="F1:F1048576">
    <cfRule type="cellIs" dxfId="3391" priority="899" operator="greaterThanOrEqual">
      <formula>"a"</formula>
    </cfRule>
  </conditionalFormatting>
  <conditionalFormatting sqref="F2:F13">
    <cfRule type="containsText" dxfId="3390" priority="898" operator="containsText" text="SZ">
      <formula>NOT(ISERROR(SEARCH("SZ",F2)))</formula>
    </cfRule>
  </conditionalFormatting>
  <conditionalFormatting sqref="H2:H9">
    <cfRule type="cellIs" dxfId="3389" priority="897" operator="equal">
      <formula>43100</formula>
    </cfRule>
  </conditionalFormatting>
  <conditionalFormatting sqref="A1:A1048576">
    <cfRule type="containsText" dxfId="3388" priority="896" operator="containsText" text="NeuMtgld">
      <formula>NOT(ISERROR(SEARCH("NeuMtgld",A1)))</formula>
    </cfRule>
  </conditionalFormatting>
  <conditionalFormatting sqref="A2:A13">
    <cfRule type="expression" dxfId="3387" priority="895">
      <formula>LEFT($B2,5)="NeuNr"</formula>
    </cfRule>
  </conditionalFormatting>
  <conditionalFormatting sqref="A2:A13">
    <cfRule type="expression" dxfId="3386" priority="894">
      <formula>$AA2&gt;="a*"</formula>
    </cfRule>
  </conditionalFormatting>
  <conditionalFormatting sqref="B2:B9">
    <cfRule type="expression" dxfId="3385" priority="893">
      <formula>LEFT($B2,5)="NeuNr"</formula>
    </cfRule>
  </conditionalFormatting>
  <conditionalFormatting sqref="D2:D9">
    <cfRule type="cellIs" dxfId="3384" priority="888" operator="between">
      <formula>43100</formula>
      <formula>43450</formula>
    </cfRule>
  </conditionalFormatting>
  <conditionalFormatting sqref="D2:D9">
    <cfRule type="cellIs" dxfId="3383" priority="886" operator="between">
      <formula>42917</formula>
      <formula>43470</formula>
    </cfRule>
  </conditionalFormatting>
  <conditionalFormatting sqref="F1:F1048576">
    <cfRule type="cellIs" dxfId="3382" priority="885" operator="greaterThanOrEqual">
      <formula>"a"</formula>
    </cfRule>
  </conditionalFormatting>
  <conditionalFormatting sqref="F2:F13">
    <cfRule type="containsText" dxfId="3381" priority="884" operator="containsText" text="SZ">
      <formula>NOT(ISERROR(SEARCH("SZ",F2)))</formula>
    </cfRule>
  </conditionalFormatting>
  <conditionalFormatting sqref="H2:H9">
    <cfRule type="cellIs" dxfId="3380" priority="883" operator="equal">
      <formula>43100</formula>
    </cfRule>
  </conditionalFormatting>
  <conditionalFormatting sqref="A1:A1048576">
    <cfRule type="containsText" dxfId="3379" priority="882" operator="containsText" text="NeuMtgld">
      <formula>NOT(ISERROR(SEARCH("NeuMtgld",A1)))</formula>
    </cfRule>
  </conditionalFormatting>
  <conditionalFormatting sqref="A2:A13">
    <cfRule type="expression" dxfId="3378" priority="881">
      <formula>LEFT($B2,5)="NeuNr"</formula>
    </cfRule>
  </conditionalFormatting>
  <conditionalFormatting sqref="A2:A13">
    <cfRule type="expression" dxfId="3377" priority="880">
      <formula>$AA2&gt;="a*"</formula>
    </cfRule>
  </conditionalFormatting>
  <conditionalFormatting sqref="B2:B9">
    <cfRule type="expression" dxfId="3376" priority="879">
      <formula>LEFT($B2,5)="NeuNr"</formula>
    </cfRule>
  </conditionalFormatting>
  <conditionalFormatting sqref="D2:D9">
    <cfRule type="cellIs" dxfId="3375" priority="874" operator="between">
      <formula>43100</formula>
      <formula>43450</formula>
    </cfRule>
  </conditionalFormatting>
  <conditionalFormatting sqref="D2:D9">
    <cfRule type="cellIs" dxfId="3374" priority="872" operator="between">
      <formula>42917</formula>
      <formula>43470</formula>
    </cfRule>
  </conditionalFormatting>
  <conditionalFormatting sqref="F1:F1048576">
    <cfRule type="cellIs" dxfId="3373" priority="871" operator="greaterThanOrEqual">
      <formula>"a"</formula>
    </cfRule>
  </conditionalFormatting>
  <conditionalFormatting sqref="F2:F13">
    <cfRule type="containsText" dxfId="3372" priority="870" operator="containsText" text="SZ">
      <formula>NOT(ISERROR(SEARCH("SZ",F2)))</formula>
    </cfRule>
  </conditionalFormatting>
  <conditionalFormatting sqref="H2:H9">
    <cfRule type="cellIs" dxfId="3371" priority="869" operator="equal">
      <formula>43100</formula>
    </cfRule>
  </conditionalFormatting>
  <conditionalFormatting sqref="A1:A1048576">
    <cfRule type="containsText" dxfId="3370" priority="868" operator="containsText" text="NeuMtgld">
      <formula>NOT(ISERROR(SEARCH("NeuMtgld",A1)))</formula>
    </cfRule>
  </conditionalFormatting>
  <conditionalFormatting sqref="A2:A13">
    <cfRule type="expression" dxfId="3369" priority="867">
      <formula>LEFT($B2,5)="NeuNr"</formula>
    </cfRule>
  </conditionalFormatting>
  <conditionalFormatting sqref="A2:A13">
    <cfRule type="expression" dxfId="3368" priority="866">
      <formula>$AA2&gt;="a*"</formula>
    </cfRule>
  </conditionalFormatting>
  <conditionalFormatting sqref="B2:B9">
    <cfRule type="expression" dxfId="3367" priority="865">
      <formula>LEFT($B2,5)="NeuNr"</formula>
    </cfRule>
  </conditionalFormatting>
  <conditionalFormatting sqref="D2:D9">
    <cfRule type="cellIs" dxfId="3366" priority="860" operator="between">
      <formula>43100</formula>
      <formula>43450</formula>
    </cfRule>
  </conditionalFormatting>
  <conditionalFormatting sqref="D2:D9">
    <cfRule type="cellIs" dxfId="3365" priority="858" operator="between">
      <formula>42917</formula>
      <formula>43470</formula>
    </cfRule>
  </conditionalFormatting>
  <conditionalFormatting sqref="F1:F1048576">
    <cfRule type="cellIs" dxfId="3364" priority="857" operator="greaterThanOrEqual">
      <formula>"a"</formula>
    </cfRule>
  </conditionalFormatting>
  <conditionalFormatting sqref="F2:F13">
    <cfRule type="containsText" dxfId="3363" priority="856" operator="containsText" text="SZ">
      <formula>NOT(ISERROR(SEARCH("SZ",F2)))</formula>
    </cfRule>
  </conditionalFormatting>
  <conditionalFormatting sqref="H2:H9">
    <cfRule type="cellIs" dxfId="3362" priority="855" operator="equal">
      <formula>43100</formula>
    </cfRule>
  </conditionalFormatting>
  <conditionalFormatting sqref="A1:A1048576">
    <cfRule type="containsText" dxfId="3361" priority="854" operator="containsText" text="NeuMtgld">
      <formula>NOT(ISERROR(SEARCH("NeuMtgld",A1)))</formula>
    </cfRule>
  </conditionalFormatting>
  <conditionalFormatting sqref="A2:A13">
    <cfRule type="expression" dxfId="3360" priority="853">
      <formula>LEFT($B2,5)="NeuNr"</formula>
    </cfRule>
  </conditionalFormatting>
  <conditionalFormatting sqref="A2:A13">
    <cfRule type="expression" dxfId="3359" priority="852">
      <formula>$AA2&gt;="a*"</formula>
    </cfRule>
  </conditionalFormatting>
  <conditionalFormatting sqref="B2:B9">
    <cfRule type="expression" dxfId="3358" priority="851">
      <formula>LEFT($B2,5)="NeuNr"</formula>
    </cfRule>
  </conditionalFormatting>
  <conditionalFormatting sqref="D2:D9">
    <cfRule type="cellIs" dxfId="3357" priority="846" operator="between">
      <formula>43100</formula>
      <formula>43450</formula>
    </cfRule>
  </conditionalFormatting>
  <conditionalFormatting sqref="D2:D9">
    <cfRule type="cellIs" dxfId="3356" priority="844" operator="between">
      <formula>42917</formula>
      <formula>43470</formula>
    </cfRule>
  </conditionalFormatting>
  <conditionalFormatting sqref="F1:F1048576">
    <cfRule type="cellIs" dxfId="3355" priority="843" operator="greaterThanOrEqual">
      <formula>"a"</formula>
    </cfRule>
  </conditionalFormatting>
  <conditionalFormatting sqref="F2:F13">
    <cfRule type="containsText" dxfId="3354" priority="842" operator="containsText" text="SZ">
      <formula>NOT(ISERROR(SEARCH("SZ",F2)))</formula>
    </cfRule>
  </conditionalFormatting>
  <conditionalFormatting sqref="H2:H9">
    <cfRule type="cellIs" dxfId="3353" priority="841" operator="equal">
      <formula>43100</formula>
    </cfRule>
  </conditionalFormatting>
  <conditionalFormatting sqref="A1:A1048576">
    <cfRule type="containsText" dxfId="3352" priority="840" operator="containsText" text="NeuMtgld">
      <formula>NOT(ISERROR(SEARCH("NeuMtgld",A1)))</formula>
    </cfRule>
  </conditionalFormatting>
  <conditionalFormatting sqref="A2:A13">
    <cfRule type="expression" dxfId="3351" priority="839">
      <formula>LEFT($B2,5)="NeuNr"</formula>
    </cfRule>
  </conditionalFormatting>
  <conditionalFormatting sqref="A2:A13">
    <cfRule type="expression" dxfId="3350" priority="838">
      <formula>$AA2&gt;="a*"</formula>
    </cfRule>
  </conditionalFormatting>
  <conditionalFormatting sqref="B2:B9">
    <cfRule type="expression" dxfId="3349" priority="837">
      <formula>LEFT($B2,5)="NeuNr"</formula>
    </cfRule>
  </conditionalFormatting>
  <conditionalFormatting sqref="D2:D9">
    <cfRule type="cellIs" dxfId="3348" priority="832" operator="between">
      <formula>43100</formula>
      <formula>43450</formula>
    </cfRule>
  </conditionalFormatting>
  <conditionalFormatting sqref="D2:D9">
    <cfRule type="cellIs" dxfId="3347" priority="830" operator="between">
      <formula>42917</formula>
      <formula>43470</formula>
    </cfRule>
  </conditionalFormatting>
  <conditionalFormatting sqref="F1:F1048576">
    <cfRule type="cellIs" dxfId="3346" priority="829" operator="greaterThanOrEqual">
      <formula>"a"</formula>
    </cfRule>
  </conditionalFormatting>
  <conditionalFormatting sqref="F2:F13">
    <cfRule type="containsText" dxfId="3345" priority="828" operator="containsText" text="SZ">
      <formula>NOT(ISERROR(SEARCH("SZ",F2)))</formula>
    </cfRule>
  </conditionalFormatting>
  <conditionalFormatting sqref="H2:H9">
    <cfRule type="cellIs" dxfId="3344" priority="827" operator="equal">
      <formula>43100</formula>
    </cfRule>
  </conditionalFormatting>
  <conditionalFormatting sqref="A1:A1048576">
    <cfRule type="containsText" dxfId="3343" priority="826" operator="containsText" text="NeuMtgld">
      <formula>NOT(ISERROR(SEARCH("NeuMtgld",A1)))</formula>
    </cfRule>
  </conditionalFormatting>
  <conditionalFormatting sqref="A2:A13">
    <cfRule type="expression" dxfId="3342" priority="825">
      <formula>LEFT($B2,5)="NeuNr"</formula>
    </cfRule>
  </conditionalFormatting>
  <conditionalFormatting sqref="A2:A13">
    <cfRule type="expression" dxfId="3341" priority="824">
      <formula>$AA2&gt;="a*"</formula>
    </cfRule>
  </conditionalFormatting>
  <conditionalFormatting sqref="B2:B9">
    <cfRule type="expression" dxfId="3340" priority="823">
      <formula>LEFT($B2,5)="NeuNr"</formula>
    </cfRule>
  </conditionalFormatting>
  <conditionalFormatting sqref="D2:D9">
    <cfRule type="cellIs" dxfId="3339" priority="818" operator="between">
      <formula>43100</formula>
      <formula>43450</formula>
    </cfRule>
  </conditionalFormatting>
  <conditionalFormatting sqref="D2:D9">
    <cfRule type="cellIs" dxfId="3338" priority="816" operator="between">
      <formula>42917</formula>
      <formula>43470</formula>
    </cfRule>
  </conditionalFormatting>
  <conditionalFormatting sqref="F1:F1048576">
    <cfRule type="cellIs" dxfId="3337" priority="815" operator="greaterThanOrEqual">
      <formula>"a"</formula>
    </cfRule>
  </conditionalFormatting>
  <conditionalFormatting sqref="F2:F13">
    <cfRule type="containsText" dxfId="3336" priority="814" operator="containsText" text="SZ">
      <formula>NOT(ISERROR(SEARCH("SZ",F2)))</formula>
    </cfRule>
  </conditionalFormatting>
  <conditionalFormatting sqref="H2:H9">
    <cfRule type="cellIs" dxfId="3335" priority="813" operator="equal">
      <formula>43100</formula>
    </cfRule>
  </conditionalFormatting>
  <conditionalFormatting sqref="A1:A1048576">
    <cfRule type="containsText" dxfId="3334" priority="812" operator="containsText" text="NeuMtgld">
      <formula>NOT(ISERROR(SEARCH("NeuMtgld",A1)))</formula>
    </cfRule>
  </conditionalFormatting>
  <conditionalFormatting sqref="A2:A13">
    <cfRule type="expression" dxfId="3333" priority="811">
      <formula>LEFT($B2,5)="NeuNr"</formula>
    </cfRule>
  </conditionalFormatting>
  <conditionalFormatting sqref="A2:A13">
    <cfRule type="expression" dxfId="3332" priority="810">
      <formula>$AA2&gt;="a*"</formula>
    </cfRule>
  </conditionalFormatting>
  <conditionalFormatting sqref="B2:B9">
    <cfRule type="expression" dxfId="3331" priority="809">
      <formula>LEFT($B2,5)="NeuNr"</formula>
    </cfRule>
  </conditionalFormatting>
  <conditionalFormatting sqref="D2:D9">
    <cfRule type="cellIs" dxfId="3330" priority="804" operator="between">
      <formula>43100</formula>
      <formula>43450</formula>
    </cfRule>
  </conditionalFormatting>
  <conditionalFormatting sqref="D2:D9">
    <cfRule type="cellIs" dxfId="3329" priority="802" operator="between">
      <formula>42917</formula>
      <formula>43470</formula>
    </cfRule>
  </conditionalFormatting>
  <conditionalFormatting sqref="F1:F1048576">
    <cfRule type="cellIs" dxfId="3328" priority="801" operator="greaterThanOrEqual">
      <formula>"a"</formula>
    </cfRule>
  </conditionalFormatting>
  <conditionalFormatting sqref="F2:F13">
    <cfRule type="containsText" dxfId="3327" priority="800" operator="containsText" text="SZ">
      <formula>NOT(ISERROR(SEARCH("SZ",F2)))</formula>
    </cfRule>
  </conditionalFormatting>
  <conditionalFormatting sqref="H2:H9">
    <cfRule type="cellIs" dxfId="3326" priority="799" operator="equal">
      <formula>43100</formula>
    </cfRule>
  </conditionalFormatting>
  <conditionalFormatting sqref="A1:A1048576">
    <cfRule type="containsText" dxfId="3325" priority="798" operator="containsText" text="NeuMtgld">
      <formula>NOT(ISERROR(SEARCH("NeuMtgld",A1)))</formula>
    </cfRule>
  </conditionalFormatting>
  <conditionalFormatting sqref="A2:A13">
    <cfRule type="expression" dxfId="3324" priority="797">
      <formula>LEFT($B2,5)="NeuNr"</formula>
    </cfRule>
  </conditionalFormatting>
  <conditionalFormatting sqref="A2:A13">
    <cfRule type="expression" dxfId="3323" priority="796">
      <formula>$AA2&gt;="a*"</formula>
    </cfRule>
  </conditionalFormatting>
  <conditionalFormatting sqref="B2:B9">
    <cfRule type="expression" dxfId="3322" priority="795">
      <formula>LEFT($B2,5)="NeuNr"</formula>
    </cfRule>
  </conditionalFormatting>
  <conditionalFormatting sqref="D2:D9">
    <cfRule type="cellIs" dxfId="3321" priority="790" operator="between">
      <formula>43100</formula>
      <formula>43450</formula>
    </cfRule>
  </conditionalFormatting>
  <conditionalFormatting sqref="D2:D9">
    <cfRule type="cellIs" dxfId="3320" priority="788" operator="between">
      <formula>42917</formula>
      <formula>43470</formula>
    </cfRule>
  </conditionalFormatting>
  <conditionalFormatting sqref="F1:F1048576">
    <cfRule type="cellIs" dxfId="3319" priority="787" operator="greaterThanOrEqual">
      <formula>"a"</formula>
    </cfRule>
  </conditionalFormatting>
  <conditionalFormatting sqref="F2:F13">
    <cfRule type="containsText" dxfId="3318" priority="786" operator="containsText" text="SZ">
      <formula>NOT(ISERROR(SEARCH("SZ",F2)))</formula>
    </cfRule>
  </conditionalFormatting>
  <conditionalFormatting sqref="H2:H9">
    <cfRule type="cellIs" dxfId="3317" priority="785" operator="equal">
      <formula>43100</formula>
    </cfRule>
  </conditionalFormatting>
  <conditionalFormatting sqref="A1:A1048576">
    <cfRule type="containsText" dxfId="3316" priority="784" operator="containsText" text="NeuMtgld">
      <formula>NOT(ISERROR(SEARCH("NeuMtgld",A1)))</formula>
    </cfRule>
  </conditionalFormatting>
  <conditionalFormatting sqref="A2:A13">
    <cfRule type="expression" dxfId="3315" priority="783">
      <formula>LEFT($B2,5)="NeuNr"</formula>
    </cfRule>
  </conditionalFormatting>
  <conditionalFormatting sqref="A2:A13">
    <cfRule type="expression" dxfId="3314" priority="782">
      <formula>$AA2&gt;="a*"</formula>
    </cfRule>
  </conditionalFormatting>
  <conditionalFormatting sqref="B2:B9">
    <cfRule type="expression" dxfId="3313" priority="781">
      <formula>LEFT($B2,5)="NeuNr"</formula>
    </cfRule>
  </conditionalFormatting>
  <conditionalFormatting sqref="D2:D9">
    <cfRule type="cellIs" dxfId="3312" priority="776" operator="between">
      <formula>43100</formula>
      <formula>43450</formula>
    </cfRule>
  </conditionalFormatting>
  <conditionalFormatting sqref="D2:D9">
    <cfRule type="cellIs" dxfId="3311" priority="774" operator="between">
      <formula>42917</formula>
      <formula>43470</formula>
    </cfRule>
  </conditionalFormatting>
  <conditionalFormatting sqref="F1:F1048576">
    <cfRule type="cellIs" dxfId="3310" priority="773" operator="greaterThanOrEqual">
      <formula>"a"</formula>
    </cfRule>
  </conditionalFormatting>
  <conditionalFormatting sqref="F2:F13">
    <cfRule type="containsText" dxfId="3309" priority="772" operator="containsText" text="SZ">
      <formula>NOT(ISERROR(SEARCH("SZ",F2)))</formula>
    </cfRule>
  </conditionalFormatting>
  <conditionalFormatting sqref="H2:H9">
    <cfRule type="cellIs" dxfId="3308" priority="771" operator="equal">
      <formula>43100</formula>
    </cfRule>
  </conditionalFormatting>
  <conditionalFormatting sqref="A1:A1048576">
    <cfRule type="containsText" dxfId="3307" priority="770" operator="containsText" text="NeuMtgld">
      <formula>NOT(ISERROR(SEARCH("NeuMtgld",A1)))</formula>
    </cfRule>
  </conditionalFormatting>
  <conditionalFormatting sqref="A2:A13">
    <cfRule type="expression" dxfId="3306" priority="769">
      <formula>LEFT($B2,5)="NeuNr"</formula>
    </cfRule>
  </conditionalFormatting>
  <conditionalFormatting sqref="A2:A13">
    <cfRule type="expression" dxfId="3305" priority="768">
      <formula>$AA2&gt;="a*"</formula>
    </cfRule>
  </conditionalFormatting>
  <conditionalFormatting sqref="B2:B9">
    <cfRule type="expression" dxfId="3304" priority="767">
      <formula>LEFT($B2,5)="NeuNr"</formula>
    </cfRule>
  </conditionalFormatting>
  <conditionalFormatting sqref="D2:D9">
    <cfRule type="cellIs" dxfId="3303" priority="762" operator="between">
      <formula>43100</formula>
      <formula>43450</formula>
    </cfRule>
  </conditionalFormatting>
  <conditionalFormatting sqref="D2:D9">
    <cfRule type="cellIs" dxfId="3302" priority="760" operator="between">
      <formula>42917</formula>
      <formula>43470</formula>
    </cfRule>
  </conditionalFormatting>
  <conditionalFormatting sqref="F1:F1048576">
    <cfRule type="cellIs" dxfId="3301" priority="759" operator="greaterThanOrEqual">
      <formula>"a"</formula>
    </cfRule>
  </conditionalFormatting>
  <conditionalFormatting sqref="F2:F13">
    <cfRule type="containsText" dxfId="3300" priority="758" operator="containsText" text="SZ">
      <formula>NOT(ISERROR(SEARCH("SZ",F2)))</formula>
    </cfRule>
  </conditionalFormatting>
  <conditionalFormatting sqref="H2:H9">
    <cfRule type="cellIs" dxfId="3299" priority="757" operator="equal">
      <formula>43100</formula>
    </cfRule>
  </conditionalFormatting>
  <conditionalFormatting sqref="A1:A1048576">
    <cfRule type="containsText" dxfId="3298" priority="756" operator="containsText" text="NeuMtgld">
      <formula>NOT(ISERROR(SEARCH("NeuMtgld",A1)))</formula>
    </cfRule>
  </conditionalFormatting>
  <conditionalFormatting sqref="A2:A13">
    <cfRule type="expression" dxfId="3297" priority="755">
      <formula>LEFT($B2,5)="NeuNr"</formula>
    </cfRule>
  </conditionalFormatting>
  <conditionalFormatting sqref="A2:A13">
    <cfRule type="expression" dxfId="3296" priority="754">
      <formula>$AA2&gt;="a*"</formula>
    </cfRule>
  </conditionalFormatting>
  <conditionalFormatting sqref="B2:B9">
    <cfRule type="expression" dxfId="3295" priority="753">
      <formula>LEFT($B2,5)="NeuNr"</formula>
    </cfRule>
  </conditionalFormatting>
  <conditionalFormatting sqref="D2:D9">
    <cfRule type="cellIs" dxfId="3294" priority="748" operator="between">
      <formula>43100</formula>
      <formula>43450</formula>
    </cfRule>
  </conditionalFormatting>
  <conditionalFormatting sqref="D2:D9">
    <cfRule type="cellIs" dxfId="3293" priority="746" operator="between">
      <formula>42917</formula>
      <formula>43470</formula>
    </cfRule>
  </conditionalFormatting>
  <conditionalFormatting sqref="F1:F1048576">
    <cfRule type="cellIs" dxfId="3292" priority="745" operator="greaterThanOrEqual">
      <formula>"a"</formula>
    </cfRule>
  </conditionalFormatting>
  <conditionalFormatting sqref="F2:F13">
    <cfRule type="containsText" dxfId="3291" priority="744" operator="containsText" text="SZ">
      <formula>NOT(ISERROR(SEARCH("SZ",F2)))</formula>
    </cfRule>
  </conditionalFormatting>
  <conditionalFormatting sqref="H2:H9">
    <cfRule type="cellIs" dxfId="3290" priority="743" operator="equal">
      <formula>43100</formula>
    </cfRule>
  </conditionalFormatting>
  <conditionalFormatting sqref="A1:A1048576">
    <cfRule type="containsText" dxfId="3289" priority="742" operator="containsText" text="NeuMtgld">
      <formula>NOT(ISERROR(SEARCH("NeuMtgld",A1)))</formula>
    </cfRule>
  </conditionalFormatting>
  <conditionalFormatting sqref="A2:A13">
    <cfRule type="expression" dxfId="3288" priority="741">
      <formula>LEFT($B2,5)="NeuNr"</formula>
    </cfRule>
  </conditionalFormatting>
  <conditionalFormatting sqref="A2:A13">
    <cfRule type="expression" dxfId="3287" priority="740">
      <formula>$AA2&gt;="a*"</formula>
    </cfRule>
  </conditionalFormatting>
  <conditionalFormatting sqref="B2:B9">
    <cfRule type="expression" dxfId="3286" priority="739">
      <formula>LEFT($B2,5)="NeuNr"</formula>
    </cfRule>
  </conditionalFormatting>
  <conditionalFormatting sqref="D2:D9">
    <cfRule type="cellIs" dxfId="3285" priority="734" operator="between">
      <formula>43100</formula>
      <formula>43450</formula>
    </cfRule>
  </conditionalFormatting>
  <conditionalFormatting sqref="D2:D9">
    <cfRule type="cellIs" dxfId="3284" priority="732" operator="between">
      <formula>42917</formula>
      <formula>43470</formula>
    </cfRule>
  </conditionalFormatting>
  <conditionalFormatting sqref="F1:F1048576">
    <cfRule type="cellIs" dxfId="3283" priority="731" operator="greaterThanOrEqual">
      <formula>"a"</formula>
    </cfRule>
  </conditionalFormatting>
  <conditionalFormatting sqref="F2:F13">
    <cfRule type="containsText" dxfId="3282" priority="730" operator="containsText" text="SZ">
      <formula>NOT(ISERROR(SEARCH("SZ",F2)))</formula>
    </cfRule>
  </conditionalFormatting>
  <conditionalFormatting sqref="H2:H9">
    <cfRule type="cellIs" dxfId="3281" priority="729" operator="equal">
      <formula>43100</formula>
    </cfRule>
  </conditionalFormatting>
  <conditionalFormatting sqref="A1:A1048576">
    <cfRule type="containsText" dxfId="3280" priority="728" operator="containsText" text="NeuMtgld">
      <formula>NOT(ISERROR(SEARCH("NeuMtgld",A1)))</formula>
    </cfRule>
  </conditionalFormatting>
  <conditionalFormatting sqref="A2:A13">
    <cfRule type="expression" dxfId="3279" priority="727">
      <formula>LEFT($B2,5)="NeuNr"</formula>
    </cfRule>
  </conditionalFormatting>
  <conditionalFormatting sqref="A2:A13">
    <cfRule type="expression" dxfId="3278" priority="726">
      <formula>$AA2&gt;="a*"</formula>
    </cfRule>
  </conditionalFormatting>
  <conditionalFormatting sqref="B2:B9">
    <cfRule type="expression" dxfId="3277" priority="725">
      <formula>LEFT($B2,5)="NeuNr"</formula>
    </cfRule>
  </conditionalFormatting>
  <conditionalFormatting sqref="D2:D9">
    <cfRule type="cellIs" dxfId="3276" priority="720" operator="between">
      <formula>43100</formula>
      <formula>43450</formula>
    </cfRule>
  </conditionalFormatting>
  <conditionalFormatting sqref="D2:D9">
    <cfRule type="cellIs" dxfId="3275" priority="718" operator="between">
      <formula>42917</formula>
      <formula>43470</formula>
    </cfRule>
  </conditionalFormatting>
  <conditionalFormatting sqref="F1:F1048576">
    <cfRule type="cellIs" dxfId="3274" priority="717" operator="greaterThanOrEqual">
      <formula>"a"</formula>
    </cfRule>
  </conditionalFormatting>
  <conditionalFormatting sqref="F2:F13">
    <cfRule type="containsText" dxfId="3273" priority="716" operator="containsText" text="SZ">
      <formula>NOT(ISERROR(SEARCH("SZ",F2)))</formula>
    </cfRule>
  </conditionalFormatting>
  <conditionalFormatting sqref="H2:H9">
    <cfRule type="cellIs" dxfId="3272" priority="715" operator="equal">
      <formula>43100</formula>
    </cfRule>
  </conditionalFormatting>
  <conditionalFormatting sqref="A1:A1048576">
    <cfRule type="containsText" dxfId="3271" priority="714" operator="containsText" text="NeuMtgld">
      <formula>NOT(ISERROR(SEARCH("NeuMtgld",A1)))</formula>
    </cfRule>
  </conditionalFormatting>
  <conditionalFormatting sqref="A2:A13">
    <cfRule type="expression" dxfId="3270" priority="713">
      <formula>LEFT($B2,5)="NeuNr"</formula>
    </cfRule>
  </conditionalFormatting>
  <conditionalFormatting sqref="A2:A13">
    <cfRule type="expression" dxfId="3269" priority="712">
      <formula>$AA2&gt;="a*"</formula>
    </cfRule>
  </conditionalFormatting>
  <conditionalFormatting sqref="B2:B9">
    <cfRule type="expression" dxfId="3268" priority="711">
      <formula>LEFT($B2,5)="NeuNr"</formula>
    </cfRule>
  </conditionalFormatting>
  <conditionalFormatting sqref="D2:D9">
    <cfRule type="cellIs" dxfId="3267" priority="706" operator="between">
      <formula>43100</formula>
      <formula>43450</formula>
    </cfRule>
  </conditionalFormatting>
  <conditionalFormatting sqref="D2:D9">
    <cfRule type="cellIs" dxfId="3266" priority="704" operator="between">
      <formula>42917</formula>
      <formula>43470</formula>
    </cfRule>
  </conditionalFormatting>
  <conditionalFormatting sqref="F1:F1048576">
    <cfRule type="cellIs" dxfId="3265" priority="703" operator="greaterThanOrEqual">
      <formula>"a"</formula>
    </cfRule>
  </conditionalFormatting>
  <conditionalFormatting sqref="F2:F13">
    <cfRule type="containsText" dxfId="3264" priority="702" operator="containsText" text="SZ">
      <formula>NOT(ISERROR(SEARCH("SZ",F2)))</formula>
    </cfRule>
  </conditionalFormatting>
  <conditionalFormatting sqref="H2:H9">
    <cfRule type="cellIs" dxfId="3263" priority="701" operator="equal">
      <formula>43100</formula>
    </cfRule>
  </conditionalFormatting>
  <conditionalFormatting sqref="A1:A1048576">
    <cfRule type="containsText" dxfId="3262" priority="700" operator="containsText" text="NeuMtgld">
      <formula>NOT(ISERROR(SEARCH("NeuMtgld",A1)))</formula>
    </cfRule>
  </conditionalFormatting>
  <conditionalFormatting sqref="A2:A13">
    <cfRule type="expression" dxfId="3261" priority="699">
      <formula>LEFT($B2,5)="NeuNr"</formula>
    </cfRule>
  </conditionalFormatting>
  <conditionalFormatting sqref="A2:A13">
    <cfRule type="expression" dxfId="3260" priority="698">
      <formula>$AA2&gt;="a*"</formula>
    </cfRule>
  </conditionalFormatting>
  <conditionalFormatting sqref="B2:B9">
    <cfRule type="expression" dxfId="3259" priority="697">
      <formula>LEFT($B2,5)="NeuNr"</formula>
    </cfRule>
  </conditionalFormatting>
  <conditionalFormatting sqref="D2:D9">
    <cfRule type="cellIs" dxfId="3258" priority="692" operator="between">
      <formula>43100</formula>
      <formula>43450</formula>
    </cfRule>
  </conditionalFormatting>
  <conditionalFormatting sqref="D2:D9">
    <cfRule type="cellIs" dxfId="3257" priority="690" operator="between">
      <formula>42917</formula>
      <formula>43470</formula>
    </cfRule>
  </conditionalFormatting>
  <conditionalFormatting sqref="F1:F1048576">
    <cfRule type="cellIs" dxfId="3256" priority="689" operator="greaterThanOrEqual">
      <formula>"a"</formula>
    </cfRule>
  </conditionalFormatting>
  <conditionalFormatting sqref="F2:F13">
    <cfRule type="containsText" dxfId="3255" priority="688" operator="containsText" text="SZ">
      <formula>NOT(ISERROR(SEARCH("SZ",F2)))</formula>
    </cfRule>
  </conditionalFormatting>
  <conditionalFormatting sqref="H2:H9">
    <cfRule type="cellIs" dxfId="3254" priority="687" operator="equal">
      <formula>43100</formula>
    </cfRule>
  </conditionalFormatting>
  <conditionalFormatting sqref="A1:A1048576">
    <cfRule type="containsText" dxfId="3253" priority="686" operator="containsText" text="NeuMtgld">
      <formula>NOT(ISERROR(SEARCH("NeuMtgld",A1)))</formula>
    </cfRule>
  </conditionalFormatting>
  <conditionalFormatting sqref="A2:A13">
    <cfRule type="expression" dxfId="3252" priority="685">
      <formula>LEFT($B2,5)="NeuNr"</formula>
    </cfRule>
  </conditionalFormatting>
  <conditionalFormatting sqref="A2:A13">
    <cfRule type="expression" dxfId="3251" priority="684">
      <formula>$AA2&gt;="a*"</formula>
    </cfRule>
  </conditionalFormatting>
  <conditionalFormatting sqref="B2:B9">
    <cfRule type="expression" dxfId="3250" priority="683">
      <formula>LEFT($B2,5)="NeuNr"</formula>
    </cfRule>
  </conditionalFormatting>
  <conditionalFormatting sqref="D2:D9">
    <cfRule type="cellIs" dxfId="3249" priority="678" operator="between">
      <formula>43100</formula>
      <formula>43450</formula>
    </cfRule>
  </conditionalFormatting>
  <conditionalFormatting sqref="D2:D9">
    <cfRule type="cellIs" dxfId="3248" priority="676" operator="between">
      <formula>42917</formula>
      <formula>43470</formula>
    </cfRule>
  </conditionalFormatting>
  <conditionalFormatting sqref="F1:F1048576">
    <cfRule type="cellIs" dxfId="3247" priority="675" operator="greaterThanOrEqual">
      <formula>"a"</formula>
    </cfRule>
  </conditionalFormatting>
  <conditionalFormatting sqref="F2:F13">
    <cfRule type="containsText" dxfId="3246" priority="674" operator="containsText" text="SZ">
      <formula>NOT(ISERROR(SEARCH("SZ",F2)))</formula>
    </cfRule>
  </conditionalFormatting>
  <conditionalFormatting sqref="H2:H9">
    <cfRule type="cellIs" dxfId="3245" priority="673" operator="equal">
      <formula>43100</formula>
    </cfRule>
  </conditionalFormatting>
  <conditionalFormatting sqref="A1:A1048576">
    <cfRule type="containsText" dxfId="3244" priority="672" operator="containsText" text="NeuMtgld">
      <formula>NOT(ISERROR(SEARCH("NeuMtgld",A1)))</formula>
    </cfRule>
  </conditionalFormatting>
  <conditionalFormatting sqref="A2:A13">
    <cfRule type="expression" dxfId="3243" priority="671">
      <formula>LEFT($B2,5)="NeuNr"</formula>
    </cfRule>
  </conditionalFormatting>
  <conditionalFormatting sqref="A2:A13">
    <cfRule type="expression" dxfId="3242" priority="670">
      <formula>$AA2&gt;="a*"</formula>
    </cfRule>
  </conditionalFormatting>
  <conditionalFormatting sqref="B2:B9">
    <cfRule type="expression" dxfId="3241" priority="669">
      <formula>LEFT($B2,5)="NeuNr"</formula>
    </cfRule>
  </conditionalFormatting>
  <conditionalFormatting sqref="D2:D9">
    <cfRule type="cellIs" dxfId="3240" priority="664" operator="between">
      <formula>43100</formula>
      <formula>43450</formula>
    </cfRule>
  </conditionalFormatting>
  <conditionalFormatting sqref="D2:D9">
    <cfRule type="cellIs" dxfId="3239" priority="662" operator="between">
      <formula>42917</formula>
      <formula>43470</formula>
    </cfRule>
  </conditionalFormatting>
  <conditionalFormatting sqref="F1:F1048576">
    <cfRule type="cellIs" dxfId="3238" priority="661" operator="greaterThanOrEqual">
      <formula>"a"</formula>
    </cfRule>
  </conditionalFormatting>
  <conditionalFormatting sqref="F2:F13">
    <cfRule type="containsText" dxfId="3237" priority="660" operator="containsText" text="SZ">
      <formula>NOT(ISERROR(SEARCH("SZ",F2)))</formula>
    </cfRule>
  </conditionalFormatting>
  <conditionalFormatting sqref="H2:H9">
    <cfRule type="cellIs" dxfId="3236" priority="659" operator="equal">
      <formula>43100</formula>
    </cfRule>
  </conditionalFormatting>
  <conditionalFormatting sqref="A1:A1048576">
    <cfRule type="containsText" dxfId="3235" priority="658" operator="containsText" text="NeuMtgld">
      <formula>NOT(ISERROR(SEARCH("NeuMtgld",A1)))</formula>
    </cfRule>
  </conditionalFormatting>
  <conditionalFormatting sqref="A2:A13">
    <cfRule type="expression" dxfId="3234" priority="657">
      <formula>LEFT($B2,5)="NeuNr"</formula>
    </cfRule>
  </conditionalFormatting>
  <conditionalFormatting sqref="A2:A13">
    <cfRule type="expression" dxfId="3233" priority="656">
      <formula>$AA2&gt;="a*"</formula>
    </cfRule>
  </conditionalFormatting>
  <conditionalFormatting sqref="B2:B9">
    <cfRule type="expression" dxfId="3232" priority="655">
      <formula>LEFT($B2,5)="NeuNr"</formula>
    </cfRule>
  </conditionalFormatting>
  <conditionalFormatting sqref="D2:D9">
    <cfRule type="cellIs" dxfId="3231" priority="650" operator="between">
      <formula>43100</formula>
      <formula>43450</formula>
    </cfRule>
  </conditionalFormatting>
  <conditionalFormatting sqref="D2:D9">
    <cfRule type="cellIs" dxfId="3230" priority="648" operator="between">
      <formula>42917</formula>
      <formula>43470</formula>
    </cfRule>
  </conditionalFormatting>
  <conditionalFormatting sqref="F1:F1048576">
    <cfRule type="cellIs" dxfId="3229" priority="647" operator="greaterThanOrEqual">
      <formula>"a"</formula>
    </cfRule>
  </conditionalFormatting>
  <conditionalFormatting sqref="F2:F13">
    <cfRule type="containsText" dxfId="3228" priority="646" operator="containsText" text="SZ">
      <formula>NOT(ISERROR(SEARCH("SZ",F2)))</formula>
    </cfRule>
  </conditionalFormatting>
  <conditionalFormatting sqref="H2:H9">
    <cfRule type="cellIs" dxfId="3227" priority="645" operator="equal">
      <formula>43100</formula>
    </cfRule>
  </conditionalFormatting>
  <conditionalFormatting sqref="A1:A1048576">
    <cfRule type="containsText" dxfId="3226" priority="644" operator="containsText" text="NeuMtgld">
      <formula>NOT(ISERROR(SEARCH("NeuMtgld",A1)))</formula>
    </cfRule>
  </conditionalFormatting>
  <conditionalFormatting sqref="A2:A13">
    <cfRule type="expression" dxfId="3225" priority="643">
      <formula>LEFT($B2,5)="NeuNr"</formula>
    </cfRule>
  </conditionalFormatting>
  <conditionalFormatting sqref="A2:A13">
    <cfRule type="expression" dxfId="3224" priority="642">
      <formula>$AA2&gt;="a*"</formula>
    </cfRule>
  </conditionalFormatting>
  <conditionalFormatting sqref="B2:B9">
    <cfRule type="expression" dxfId="3223" priority="641">
      <formula>LEFT($B2,5)="NeuNr"</formula>
    </cfRule>
  </conditionalFormatting>
  <conditionalFormatting sqref="D2:D9">
    <cfRule type="cellIs" dxfId="3222" priority="636" operator="between">
      <formula>43100</formula>
      <formula>43450</formula>
    </cfRule>
  </conditionalFormatting>
  <conditionalFormatting sqref="D2:D9">
    <cfRule type="cellIs" dxfId="3221" priority="634" operator="between">
      <formula>42917</formula>
      <formula>43470</formula>
    </cfRule>
  </conditionalFormatting>
  <conditionalFormatting sqref="F1:F1048576">
    <cfRule type="cellIs" dxfId="3220" priority="633" operator="greaterThanOrEqual">
      <formula>"a"</formula>
    </cfRule>
  </conditionalFormatting>
  <conditionalFormatting sqref="F2:F13">
    <cfRule type="containsText" dxfId="3219" priority="632" operator="containsText" text="SZ">
      <formula>NOT(ISERROR(SEARCH("SZ",F2)))</formula>
    </cfRule>
  </conditionalFormatting>
  <conditionalFormatting sqref="H2:H9">
    <cfRule type="cellIs" dxfId="3218" priority="631" operator="equal">
      <formula>43100</formula>
    </cfRule>
  </conditionalFormatting>
  <conditionalFormatting sqref="A1:A1048576">
    <cfRule type="containsText" dxfId="3217" priority="630" operator="containsText" text="NeuMtgld">
      <formula>NOT(ISERROR(SEARCH("NeuMtgld",A1)))</formula>
    </cfRule>
  </conditionalFormatting>
  <conditionalFormatting sqref="A2:A13">
    <cfRule type="expression" dxfId="3216" priority="629">
      <formula>LEFT($B2,5)="NeuNr"</formula>
    </cfRule>
  </conditionalFormatting>
  <conditionalFormatting sqref="A2:A13">
    <cfRule type="expression" dxfId="3215" priority="628">
      <formula>$AA2&gt;="a*"</formula>
    </cfRule>
  </conditionalFormatting>
  <conditionalFormatting sqref="B2:B9">
    <cfRule type="expression" dxfId="3214" priority="627">
      <formula>LEFT($B2,5)="NeuNr"</formula>
    </cfRule>
  </conditionalFormatting>
  <conditionalFormatting sqref="D2:D9">
    <cfRule type="cellIs" dxfId="3213" priority="622" operator="between">
      <formula>43100</formula>
      <formula>43450</formula>
    </cfRule>
  </conditionalFormatting>
  <conditionalFormatting sqref="D2:D9">
    <cfRule type="cellIs" dxfId="3212" priority="620" operator="between">
      <formula>42917</formula>
      <formula>43470</formula>
    </cfRule>
  </conditionalFormatting>
  <conditionalFormatting sqref="F1:F1048576">
    <cfRule type="cellIs" dxfId="3211" priority="619" operator="greaterThanOrEqual">
      <formula>"a"</formula>
    </cfRule>
  </conditionalFormatting>
  <conditionalFormatting sqref="F2:F13">
    <cfRule type="containsText" dxfId="3210" priority="618" operator="containsText" text="SZ">
      <formula>NOT(ISERROR(SEARCH("SZ",F2)))</formula>
    </cfRule>
  </conditionalFormatting>
  <conditionalFormatting sqref="H2:H9">
    <cfRule type="cellIs" dxfId="3209" priority="617" operator="equal">
      <formula>43100</formula>
    </cfRule>
  </conditionalFormatting>
  <conditionalFormatting sqref="A1:A1048576">
    <cfRule type="containsText" dxfId="3208" priority="616" operator="containsText" text="NeuMtgld">
      <formula>NOT(ISERROR(SEARCH("NeuMtgld",A1)))</formula>
    </cfRule>
  </conditionalFormatting>
  <conditionalFormatting sqref="A2:A13">
    <cfRule type="expression" dxfId="3207" priority="615">
      <formula>LEFT($B2,5)="NeuNr"</formula>
    </cfRule>
  </conditionalFormatting>
  <conditionalFormatting sqref="A2:A13">
    <cfRule type="expression" dxfId="3206" priority="614">
      <formula>$AA2&gt;="a*"</formula>
    </cfRule>
  </conditionalFormatting>
  <conditionalFormatting sqref="B2:B9">
    <cfRule type="expression" dxfId="3205" priority="613">
      <formula>LEFT($B2,5)="NeuNr"</formula>
    </cfRule>
  </conditionalFormatting>
  <conditionalFormatting sqref="D2:D9">
    <cfRule type="cellIs" dxfId="3204" priority="608" operator="between">
      <formula>43100</formula>
      <formula>43450</formula>
    </cfRule>
  </conditionalFormatting>
  <conditionalFormatting sqref="D2:D9">
    <cfRule type="cellIs" dxfId="3203" priority="606" operator="between">
      <formula>42917</formula>
      <formula>43470</formula>
    </cfRule>
  </conditionalFormatting>
  <conditionalFormatting sqref="F1:F1048576">
    <cfRule type="cellIs" dxfId="3202" priority="605" operator="greaterThanOrEqual">
      <formula>"a"</formula>
    </cfRule>
  </conditionalFormatting>
  <conditionalFormatting sqref="F2:F13">
    <cfRule type="containsText" dxfId="3201" priority="604" operator="containsText" text="SZ">
      <formula>NOT(ISERROR(SEARCH("SZ",F2)))</formula>
    </cfRule>
  </conditionalFormatting>
  <conditionalFormatting sqref="H2:H9">
    <cfRule type="cellIs" dxfId="3200" priority="603" operator="equal">
      <formula>43100</formula>
    </cfRule>
  </conditionalFormatting>
  <conditionalFormatting sqref="A1:A1048576">
    <cfRule type="containsText" dxfId="3199" priority="602" operator="containsText" text="NeuMtgld">
      <formula>NOT(ISERROR(SEARCH("NeuMtgld",A1)))</formula>
    </cfRule>
  </conditionalFormatting>
  <conditionalFormatting sqref="A2:A13">
    <cfRule type="expression" dxfId="3198" priority="601">
      <formula>LEFT($B2,5)="NeuNr"</formula>
    </cfRule>
  </conditionalFormatting>
  <conditionalFormatting sqref="A2:A13">
    <cfRule type="expression" dxfId="3197" priority="600">
      <formula>$AA2&gt;="a*"</formula>
    </cfRule>
  </conditionalFormatting>
  <conditionalFormatting sqref="B2:B9">
    <cfRule type="expression" dxfId="3196" priority="599">
      <formula>LEFT($B2,5)="NeuNr"</formula>
    </cfRule>
  </conditionalFormatting>
  <conditionalFormatting sqref="D2:D9">
    <cfRule type="cellIs" dxfId="3195" priority="594" operator="between">
      <formula>43100</formula>
      <formula>43450</formula>
    </cfRule>
  </conditionalFormatting>
  <conditionalFormatting sqref="D2:D9">
    <cfRule type="cellIs" dxfId="3194" priority="592" operator="between">
      <formula>42917</formula>
      <formula>43470</formula>
    </cfRule>
  </conditionalFormatting>
  <conditionalFormatting sqref="F1:F1048576">
    <cfRule type="cellIs" dxfId="3193" priority="591" operator="greaterThanOrEqual">
      <formula>"a"</formula>
    </cfRule>
  </conditionalFormatting>
  <conditionalFormatting sqref="F2:F13">
    <cfRule type="containsText" dxfId="3192" priority="590" operator="containsText" text="SZ">
      <formula>NOT(ISERROR(SEARCH("SZ",F2)))</formula>
    </cfRule>
  </conditionalFormatting>
  <conditionalFormatting sqref="H2:H9">
    <cfRule type="cellIs" dxfId="3191" priority="589" operator="equal">
      <formula>43100</formula>
    </cfRule>
  </conditionalFormatting>
  <conditionalFormatting sqref="A1:A1048576">
    <cfRule type="containsText" dxfId="3190" priority="588" operator="containsText" text="NeuMtgld">
      <formula>NOT(ISERROR(SEARCH("NeuMtgld",A1)))</formula>
    </cfRule>
  </conditionalFormatting>
  <conditionalFormatting sqref="A2:A13">
    <cfRule type="expression" dxfId="3189" priority="587">
      <formula>LEFT($B2,5)="NeuNr"</formula>
    </cfRule>
  </conditionalFormatting>
  <conditionalFormatting sqref="A2:A13">
    <cfRule type="expression" dxfId="3188" priority="586">
      <formula>$AA2&gt;="a*"</formula>
    </cfRule>
  </conditionalFormatting>
  <conditionalFormatting sqref="B2:B9">
    <cfRule type="expression" dxfId="3187" priority="585">
      <formula>LEFT($B2,5)="NeuNr"</formula>
    </cfRule>
  </conditionalFormatting>
  <conditionalFormatting sqref="D2:D9">
    <cfRule type="cellIs" dxfId="3186" priority="580" operator="between">
      <formula>43100</formula>
      <formula>43450</formula>
    </cfRule>
  </conditionalFormatting>
  <conditionalFormatting sqref="D2:D9">
    <cfRule type="cellIs" dxfId="3185" priority="578" operator="between">
      <formula>42917</formula>
      <formula>43470</formula>
    </cfRule>
  </conditionalFormatting>
  <conditionalFormatting sqref="F1:F1048576">
    <cfRule type="cellIs" dxfId="3184" priority="577" operator="greaterThanOrEqual">
      <formula>"a"</formula>
    </cfRule>
  </conditionalFormatting>
  <conditionalFormatting sqref="F2:F13">
    <cfRule type="containsText" dxfId="3183" priority="576" operator="containsText" text="SZ">
      <formula>NOT(ISERROR(SEARCH("SZ",F2)))</formula>
    </cfRule>
  </conditionalFormatting>
  <conditionalFormatting sqref="H2:H9">
    <cfRule type="cellIs" dxfId="3182" priority="575" operator="equal">
      <formula>43100</formula>
    </cfRule>
  </conditionalFormatting>
  <conditionalFormatting sqref="A1:A1048576">
    <cfRule type="containsText" dxfId="3181" priority="574" operator="containsText" text="NeuMtgld">
      <formula>NOT(ISERROR(SEARCH("NeuMtgld",A1)))</formula>
    </cfRule>
  </conditionalFormatting>
  <conditionalFormatting sqref="A2:A13">
    <cfRule type="expression" dxfId="3180" priority="573">
      <formula>LEFT($B2,5)="NeuNr"</formula>
    </cfRule>
  </conditionalFormatting>
  <conditionalFormatting sqref="A2:A13">
    <cfRule type="expression" dxfId="3179" priority="572">
      <formula>$AA2&gt;="a*"</formula>
    </cfRule>
  </conditionalFormatting>
  <conditionalFormatting sqref="B2:B9">
    <cfRule type="expression" dxfId="3178" priority="571">
      <formula>LEFT($B2,5)="NeuNr"</formula>
    </cfRule>
  </conditionalFormatting>
  <conditionalFormatting sqref="D2:D9">
    <cfRule type="cellIs" dxfId="3177" priority="566" operator="between">
      <formula>43100</formula>
      <formula>43450</formula>
    </cfRule>
  </conditionalFormatting>
  <conditionalFormatting sqref="D2:D9">
    <cfRule type="cellIs" dxfId="3176" priority="564" operator="between">
      <formula>42917</formula>
      <formula>43470</formula>
    </cfRule>
  </conditionalFormatting>
  <conditionalFormatting sqref="F1:F1048576">
    <cfRule type="cellIs" dxfId="3175" priority="563" operator="greaterThanOrEqual">
      <formula>"a"</formula>
    </cfRule>
  </conditionalFormatting>
  <conditionalFormatting sqref="F2:F13">
    <cfRule type="containsText" dxfId="3174" priority="562" operator="containsText" text="SZ">
      <formula>NOT(ISERROR(SEARCH("SZ",F2)))</formula>
    </cfRule>
  </conditionalFormatting>
  <conditionalFormatting sqref="H2:H9">
    <cfRule type="cellIs" dxfId="3173" priority="561" operator="equal">
      <formula>43100</formula>
    </cfRule>
  </conditionalFormatting>
  <conditionalFormatting sqref="A1:A1048576">
    <cfRule type="containsText" dxfId="3172" priority="560" operator="containsText" text="NeuMtgld">
      <formula>NOT(ISERROR(SEARCH("NeuMtgld",A1)))</formula>
    </cfRule>
  </conditionalFormatting>
  <conditionalFormatting sqref="A2:A13">
    <cfRule type="expression" dxfId="3171" priority="559">
      <formula>LEFT($B2,5)="NeuNr"</formula>
    </cfRule>
  </conditionalFormatting>
  <conditionalFormatting sqref="A2:A13">
    <cfRule type="expression" dxfId="3170" priority="558">
      <formula>$AA2&gt;="a*"</formula>
    </cfRule>
  </conditionalFormatting>
  <conditionalFormatting sqref="B2:B9">
    <cfRule type="expression" dxfId="3169" priority="557">
      <formula>LEFT($B2,5)="NeuNr"</formula>
    </cfRule>
  </conditionalFormatting>
  <conditionalFormatting sqref="D2:D9">
    <cfRule type="cellIs" dxfId="3168" priority="552" operator="between">
      <formula>43100</formula>
      <formula>43450</formula>
    </cfRule>
  </conditionalFormatting>
  <conditionalFormatting sqref="D2:D9">
    <cfRule type="cellIs" dxfId="3167" priority="550" operator="between">
      <formula>42917</formula>
      <formula>43470</formula>
    </cfRule>
  </conditionalFormatting>
  <conditionalFormatting sqref="F1:F1048576">
    <cfRule type="cellIs" dxfId="3166" priority="549" operator="greaterThanOrEqual">
      <formula>"a"</formula>
    </cfRule>
  </conditionalFormatting>
  <conditionalFormatting sqref="F2:F13">
    <cfRule type="containsText" dxfId="3165" priority="548" operator="containsText" text="SZ">
      <formula>NOT(ISERROR(SEARCH("SZ",F2)))</formula>
    </cfRule>
  </conditionalFormatting>
  <conditionalFormatting sqref="H2:H9">
    <cfRule type="cellIs" dxfId="3164" priority="547" operator="equal">
      <formula>43100</formula>
    </cfRule>
  </conditionalFormatting>
  <conditionalFormatting sqref="A1:A1048576">
    <cfRule type="containsText" dxfId="3163" priority="546" operator="containsText" text="NeuMtgld">
      <formula>NOT(ISERROR(SEARCH("NeuMtgld",A1)))</formula>
    </cfRule>
  </conditionalFormatting>
  <conditionalFormatting sqref="A2:A13">
    <cfRule type="expression" dxfId="3162" priority="545">
      <formula>LEFT($B2,5)="NeuNr"</formula>
    </cfRule>
  </conditionalFormatting>
  <conditionalFormatting sqref="A2:A13">
    <cfRule type="expression" dxfId="3161" priority="544">
      <formula>$AA2&gt;="a*"</formula>
    </cfRule>
  </conditionalFormatting>
  <conditionalFormatting sqref="B2:B9">
    <cfRule type="expression" dxfId="3160" priority="543">
      <formula>LEFT($B2,5)="NeuNr"</formula>
    </cfRule>
  </conditionalFormatting>
  <conditionalFormatting sqref="D2:D9">
    <cfRule type="cellIs" dxfId="3159" priority="538" operator="between">
      <formula>43100</formula>
      <formula>43450</formula>
    </cfRule>
  </conditionalFormatting>
  <conditionalFormatting sqref="D2:D9">
    <cfRule type="cellIs" dxfId="3158" priority="536" operator="between">
      <formula>42917</formula>
      <formula>43470</formula>
    </cfRule>
  </conditionalFormatting>
  <conditionalFormatting sqref="F1:F1048576">
    <cfRule type="cellIs" dxfId="3157" priority="535" operator="greaterThanOrEqual">
      <formula>"a"</formula>
    </cfRule>
  </conditionalFormatting>
  <conditionalFormatting sqref="F2:F13">
    <cfRule type="containsText" dxfId="3156" priority="534" operator="containsText" text="SZ">
      <formula>NOT(ISERROR(SEARCH("SZ",F2)))</formula>
    </cfRule>
  </conditionalFormatting>
  <conditionalFormatting sqref="H2:H9">
    <cfRule type="cellIs" dxfId="3155" priority="533" operator="equal">
      <formula>43100</formula>
    </cfRule>
  </conditionalFormatting>
  <conditionalFormatting sqref="A1:A1048576">
    <cfRule type="containsText" dxfId="3154" priority="532" operator="containsText" text="NeuMtgld">
      <formula>NOT(ISERROR(SEARCH("NeuMtgld",A1)))</formula>
    </cfRule>
  </conditionalFormatting>
  <conditionalFormatting sqref="A2:A13">
    <cfRule type="expression" dxfId="3153" priority="531">
      <formula>LEFT($B2,5)="NeuNr"</formula>
    </cfRule>
  </conditionalFormatting>
  <conditionalFormatting sqref="A2:A13">
    <cfRule type="expression" dxfId="3152" priority="530">
      <formula>$AA2&gt;="a*"</formula>
    </cfRule>
  </conditionalFormatting>
  <conditionalFormatting sqref="B2:B9">
    <cfRule type="expression" dxfId="3151" priority="529">
      <formula>LEFT($B2,5)="NeuNr"</formula>
    </cfRule>
  </conditionalFormatting>
  <conditionalFormatting sqref="D2:D9">
    <cfRule type="cellIs" dxfId="3150" priority="524" operator="between">
      <formula>43100</formula>
      <formula>43450</formula>
    </cfRule>
  </conditionalFormatting>
  <conditionalFormatting sqref="D2:D9">
    <cfRule type="cellIs" dxfId="3149" priority="522" operator="between">
      <formula>42917</formula>
      <formula>43470</formula>
    </cfRule>
  </conditionalFormatting>
  <conditionalFormatting sqref="F1:F1048576">
    <cfRule type="cellIs" dxfId="3148" priority="521" operator="greaterThanOrEqual">
      <formula>"a"</formula>
    </cfRule>
  </conditionalFormatting>
  <conditionalFormatting sqref="F2:F13">
    <cfRule type="containsText" dxfId="3147" priority="520" operator="containsText" text="SZ">
      <formula>NOT(ISERROR(SEARCH("SZ",F2)))</formula>
    </cfRule>
  </conditionalFormatting>
  <conditionalFormatting sqref="H2:H9">
    <cfRule type="cellIs" dxfId="3146" priority="519" operator="equal">
      <formula>43100</formula>
    </cfRule>
  </conditionalFormatting>
  <conditionalFormatting sqref="A1:A1048576">
    <cfRule type="containsText" dxfId="3145" priority="518" operator="containsText" text="NeuMtgld">
      <formula>NOT(ISERROR(SEARCH("NeuMtgld",A1)))</formula>
    </cfRule>
  </conditionalFormatting>
  <conditionalFormatting sqref="A2:A13">
    <cfRule type="expression" dxfId="3144" priority="517">
      <formula>LEFT($B2,5)="NeuNr"</formula>
    </cfRule>
  </conditionalFormatting>
  <conditionalFormatting sqref="A2:A13">
    <cfRule type="expression" dxfId="3143" priority="516">
      <formula>$AA2&gt;="a*"</formula>
    </cfRule>
  </conditionalFormatting>
  <conditionalFormatting sqref="B2:B9">
    <cfRule type="expression" dxfId="3142" priority="515">
      <formula>LEFT($B2,5)="NeuNr"</formula>
    </cfRule>
  </conditionalFormatting>
  <conditionalFormatting sqref="D2:D9">
    <cfRule type="cellIs" dxfId="3141" priority="510" operator="between">
      <formula>43100</formula>
      <formula>43450</formula>
    </cfRule>
  </conditionalFormatting>
  <conditionalFormatting sqref="D2:D9">
    <cfRule type="cellIs" dxfId="3140" priority="508" operator="between">
      <formula>42917</formula>
      <formula>43470</formula>
    </cfRule>
  </conditionalFormatting>
  <conditionalFormatting sqref="F1:F1048576">
    <cfRule type="cellIs" dxfId="3139" priority="507" operator="greaterThanOrEqual">
      <formula>"a"</formula>
    </cfRule>
  </conditionalFormatting>
  <conditionalFormatting sqref="F2:F13">
    <cfRule type="containsText" dxfId="3138" priority="506" operator="containsText" text="SZ">
      <formula>NOT(ISERROR(SEARCH("SZ",F2)))</formula>
    </cfRule>
  </conditionalFormatting>
  <conditionalFormatting sqref="H2:H9">
    <cfRule type="cellIs" dxfId="3137" priority="505" operator="equal">
      <formula>43100</formula>
    </cfRule>
  </conditionalFormatting>
  <conditionalFormatting sqref="A1:A1048576">
    <cfRule type="containsText" dxfId="3136" priority="504" operator="containsText" text="NeuMtgld">
      <formula>NOT(ISERROR(SEARCH("NeuMtgld",A1)))</formula>
    </cfRule>
  </conditionalFormatting>
  <conditionalFormatting sqref="A2:A13">
    <cfRule type="expression" dxfId="3135" priority="503">
      <formula>LEFT($B2,5)="NeuNr"</formula>
    </cfRule>
  </conditionalFormatting>
  <conditionalFormatting sqref="A2:A13">
    <cfRule type="expression" dxfId="3134" priority="502">
      <formula>$AA2&gt;="a*"</formula>
    </cfRule>
  </conditionalFormatting>
  <conditionalFormatting sqref="B2:B9">
    <cfRule type="expression" dxfId="3133" priority="501">
      <formula>LEFT($B2,5)="NeuNr"</formula>
    </cfRule>
  </conditionalFormatting>
  <conditionalFormatting sqref="D2:D9">
    <cfRule type="cellIs" dxfId="3132" priority="496" operator="between">
      <formula>43100</formula>
      <formula>43450</formula>
    </cfRule>
  </conditionalFormatting>
  <conditionalFormatting sqref="D2:D9">
    <cfRule type="cellIs" dxfId="3131" priority="494" operator="between">
      <formula>42917</formula>
      <formula>43470</formula>
    </cfRule>
  </conditionalFormatting>
  <conditionalFormatting sqref="F1:F1048576">
    <cfRule type="cellIs" dxfId="3130" priority="493" operator="greaterThanOrEqual">
      <formula>"a"</formula>
    </cfRule>
  </conditionalFormatting>
  <conditionalFormatting sqref="F2:F13">
    <cfRule type="containsText" dxfId="3129" priority="492" operator="containsText" text="SZ">
      <formula>NOT(ISERROR(SEARCH("SZ",F2)))</formula>
    </cfRule>
  </conditionalFormatting>
  <conditionalFormatting sqref="H2:H9">
    <cfRule type="cellIs" dxfId="3128" priority="491" operator="equal">
      <formula>43100</formula>
    </cfRule>
  </conditionalFormatting>
  <conditionalFormatting sqref="A1:A1048576">
    <cfRule type="containsText" dxfId="3127" priority="490" operator="containsText" text="NeuMtgld">
      <formula>NOT(ISERROR(SEARCH("NeuMtgld",A1)))</formula>
    </cfRule>
  </conditionalFormatting>
  <conditionalFormatting sqref="A2:A13">
    <cfRule type="expression" dxfId="3126" priority="489">
      <formula>LEFT($B2,5)="NeuNr"</formula>
    </cfRule>
  </conditionalFormatting>
  <conditionalFormatting sqref="A2:A13">
    <cfRule type="expression" dxfId="3125" priority="488">
      <formula>$AA2&gt;="a*"</formula>
    </cfRule>
  </conditionalFormatting>
  <conditionalFormatting sqref="B2:B9">
    <cfRule type="expression" dxfId="3124" priority="487">
      <formula>LEFT($B2,5)="NeuNr"</formula>
    </cfRule>
  </conditionalFormatting>
  <conditionalFormatting sqref="D2:D9">
    <cfRule type="cellIs" dxfId="3123" priority="482" operator="between">
      <formula>43100</formula>
      <formula>43450</formula>
    </cfRule>
  </conditionalFormatting>
  <conditionalFormatting sqref="D2:D9">
    <cfRule type="cellIs" dxfId="3122" priority="480" operator="between">
      <formula>42917</formula>
      <formula>43470</formula>
    </cfRule>
  </conditionalFormatting>
  <conditionalFormatting sqref="F1:F1048576">
    <cfRule type="cellIs" dxfId="3121" priority="479" operator="greaterThanOrEqual">
      <formula>"a"</formula>
    </cfRule>
  </conditionalFormatting>
  <conditionalFormatting sqref="F2:F13">
    <cfRule type="containsText" dxfId="3120" priority="478" operator="containsText" text="SZ">
      <formula>NOT(ISERROR(SEARCH("SZ",F2)))</formula>
    </cfRule>
  </conditionalFormatting>
  <conditionalFormatting sqref="H2:H9">
    <cfRule type="cellIs" dxfId="3119" priority="477" operator="equal">
      <formula>43100</formula>
    </cfRule>
  </conditionalFormatting>
  <conditionalFormatting sqref="A1:A1048576">
    <cfRule type="containsText" dxfId="3118" priority="476" operator="containsText" text="NeuMtgld">
      <formula>NOT(ISERROR(SEARCH("NeuMtgld",A1)))</formula>
    </cfRule>
  </conditionalFormatting>
  <conditionalFormatting sqref="A2:A13">
    <cfRule type="expression" dxfId="3117" priority="475">
      <formula>LEFT($B2,5)="NeuNr"</formula>
    </cfRule>
  </conditionalFormatting>
  <conditionalFormatting sqref="A2:A13">
    <cfRule type="expression" dxfId="3116" priority="474">
      <formula>$AA2&gt;="a*"</formula>
    </cfRule>
  </conditionalFormatting>
  <conditionalFormatting sqref="B2:B9">
    <cfRule type="expression" dxfId="3115" priority="473">
      <formula>LEFT($B2,5)="NeuNr"</formula>
    </cfRule>
  </conditionalFormatting>
  <conditionalFormatting sqref="D2:D9">
    <cfRule type="cellIs" dxfId="3114" priority="468" operator="between">
      <formula>43100</formula>
      <formula>43450</formula>
    </cfRule>
  </conditionalFormatting>
  <conditionalFormatting sqref="D2:D9">
    <cfRule type="cellIs" dxfId="3113" priority="466" operator="between">
      <formula>42917</formula>
      <formula>43470</formula>
    </cfRule>
  </conditionalFormatting>
  <conditionalFormatting sqref="F1:F1048576">
    <cfRule type="cellIs" dxfId="3112" priority="465" operator="greaterThanOrEqual">
      <formula>"a"</formula>
    </cfRule>
  </conditionalFormatting>
  <conditionalFormatting sqref="F2:F13">
    <cfRule type="containsText" dxfId="3111" priority="464" operator="containsText" text="SZ">
      <formula>NOT(ISERROR(SEARCH("SZ",F2)))</formula>
    </cfRule>
  </conditionalFormatting>
  <conditionalFormatting sqref="H2:H9">
    <cfRule type="cellIs" dxfId="3110" priority="463" operator="equal">
      <formula>43100</formula>
    </cfRule>
  </conditionalFormatting>
  <conditionalFormatting sqref="A1:A1048576">
    <cfRule type="containsText" dxfId="3109" priority="462" operator="containsText" text="NeuMtgld">
      <formula>NOT(ISERROR(SEARCH("NeuMtgld",A1)))</formula>
    </cfRule>
  </conditionalFormatting>
  <conditionalFormatting sqref="A2:A13">
    <cfRule type="expression" dxfId="3108" priority="461">
      <formula>LEFT($B2,5)="NeuNr"</formula>
    </cfRule>
  </conditionalFormatting>
  <conditionalFormatting sqref="A2:A13">
    <cfRule type="expression" dxfId="3107" priority="460">
      <formula>$AA2&gt;="a*"</formula>
    </cfRule>
  </conditionalFormatting>
  <conditionalFormatting sqref="B2:B9">
    <cfRule type="expression" dxfId="3106" priority="459">
      <formula>LEFT($B2,5)="NeuNr"</formula>
    </cfRule>
  </conditionalFormatting>
  <conditionalFormatting sqref="D2:D9">
    <cfRule type="cellIs" dxfId="3105" priority="454" operator="between">
      <formula>43100</formula>
      <formula>43450</formula>
    </cfRule>
  </conditionalFormatting>
  <conditionalFormatting sqref="D2:D9">
    <cfRule type="cellIs" dxfId="3104" priority="452" operator="between">
      <formula>42917</formula>
      <formula>43470</formula>
    </cfRule>
  </conditionalFormatting>
  <conditionalFormatting sqref="F1:F1048576">
    <cfRule type="cellIs" dxfId="3103" priority="451" operator="greaterThanOrEqual">
      <formula>"a"</formula>
    </cfRule>
  </conditionalFormatting>
  <conditionalFormatting sqref="F2:F13">
    <cfRule type="containsText" dxfId="3102" priority="450" operator="containsText" text="SZ">
      <formula>NOT(ISERROR(SEARCH("SZ",F2)))</formula>
    </cfRule>
  </conditionalFormatting>
  <conditionalFormatting sqref="H2:H9">
    <cfRule type="cellIs" dxfId="3101" priority="449" operator="equal">
      <formula>43100</formula>
    </cfRule>
  </conditionalFormatting>
  <conditionalFormatting sqref="A1:A1048576">
    <cfRule type="containsText" dxfId="3100" priority="448" operator="containsText" text="NeuMtgld">
      <formula>NOT(ISERROR(SEARCH("NeuMtgld",A1)))</formula>
    </cfRule>
  </conditionalFormatting>
  <conditionalFormatting sqref="A2:A13">
    <cfRule type="expression" dxfId="3099" priority="447">
      <formula>LEFT($B2,5)="NeuNr"</formula>
    </cfRule>
  </conditionalFormatting>
  <conditionalFormatting sqref="A2:A13">
    <cfRule type="expression" dxfId="3098" priority="446">
      <formula>$AA2&gt;="a*"</formula>
    </cfRule>
  </conditionalFormatting>
  <conditionalFormatting sqref="B2:B9">
    <cfRule type="expression" dxfId="3097" priority="445">
      <formula>LEFT($B2,5)="NeuNr"</formula>
    </cfRule>
  </conditionalFormatting>
  <conditionalFormatting sqref="D2:D9">
    <cfRule type="cellIs" dxfId="3096" priority="440" operator="between">
      <formula>43100</formula>
      <formula>43450</formula>
    </cfRule>
  </conditionalFormatting>
  <conditionalFormatting sqref="D2:D9">
    <cfRule type="cellIs" dxfId="3095" priority="438" operator="between">
      <formula>42917</formula>
      <formula>43470</formula>
    </cfRule>
  </conditionalFormatting>
  <conditionalFormatting sqref="F1:F1048576">
    <cfRule type="cellIs" dxfId="3094" priority="437" operator="greaterThanOrEqual">
      <formula>"a"</formula>
    </cfRule>
  </conditionalFormatting>
  <conditionalFormatting sqref="F2:F13">
    <cfRule type="containsText" dxfId="3093" priority="436" operator="containsText" text="SZ">
      <formula>NOT(ISERROR(SEARCH("SZ",F2)))</formula>
    </cfRule>
  </conditionalFormatting>
  <conditionalFormatting sqref="H2:H9">
    <cfRule type="cellIs" dxfId="3092" priority="435" operator="equal">
      <formula>43100</formula>
    </cfRule>
  </conditionalFormatting>
  <conditionalFormatting sqref="A1:A1048576">
    <cfRule type="containsText" dxfId="3091" priority="434" operator="containsText" text="NeuMtgld">
      <formula>NOT(ISERROR(SEARCH("NeuMtgld",A1)))</formula>
    </cfRule>
  </conditionalFormatting>
  <conditionalFormatting sqref="A2:A13">
    <cfRule type="expression" dxfId="3090" priority="433">
      <formula>LEFT($B2,5)="NeuNr"</formula>
    </cfRule>
  </conditionalFormatting>
  <conditionalFormatting sqref="A2:A13">
    <cfRule type="expression" dxfId="3089" priority="432">
      <formula>$AA2&gt;="a*"</formula>
    </cfRule>
  </conditionalFormatting>
  <conditionalFormatting sqref="B2:B9">
    <cfRule type="expression" dxfId="3088" priority="431">
      <formula>LEFT($B2,5)="NeuNr"</formula>
    </cfRule>
  </conditionalFormatting>
  <conditionalFormatting sqref="D2:D9">
    <cfRule type="cellIs" dxfId="3087" priority="426" operator="between">
      <formula>43100</formula>
      <formula>43450</formula>
    </cfRule>
  </conditionalFormatting>
  <conditionalFormatting sqref="D2:D9">
    <cfRule type="cellIs" dxfId="3086" priority="424" operator="between">
      <formula>42917</formula>
      <formula>43470</formula>
    </cfRule>
  </conditionalFormatting>
  <conditionalFormatting sqref="F1:F1048576">
    <cfRule type="cellIs" dxfId="3085" priority="423" operator="greaterThanOrEqual">
      <formula>"a"</formula>
    </cfRule>
  </conditionalFormatting>
  <conditionalFormatting sqref="F2:F13">
    <cfRule type="containsText" dxfId="3084" priority="422" operator="containsText" text="SZ">
      <formula>NOT(ISERROR(SEARCH("SZ",F2)))</formula>
    </cfRule>
  </conditionalFormatting>
  <conditionalFormatting sqref="H2:H9">
    <cfRule type="cellIs" dxfId="3083" priority="421" operator="equal">
      <formula>43100</formula>
    </cfRule>
  </conditionalFormatting>
  <conditionalFormatting sqref="A1:A1048576">
    <cfRule type="containsText" dxfId="3082" priority="420" operator="containsText" text="NeuMtgld">
      <formula>NOT(ISERROR(SEARCH("NeuMtgld",A1)))</formula>
    </cfRule>
  </conditionalFormatting>
  <conditionalFormatting sqref="A2:A13">
    <cfRule type="expression" dxfId="3081" priority="419">
      <formula>LEFT($B2,5)="NeuNr"</formula>
    </cfRule>
  </conditionalFormatting>
  <conditionalFormatting sqref="A2:A13">
    <cfRule type="expression" dxfId="3080" priority="418">
      <formula>$AA2&gt;="a*"</formula>
    </cfRule>
  </conditionalFormatting>
  <conditionalFormatting sqref="B2:B9">
    <cfRule type="expression" dxfId="3079" priority="417">
      <formula>LEFT($B2,5)="NeuNr"</formula>
    </cfRule>
  </conditionalFormatting>
  <conditionalFormatting sqref="D2:D9">
    <cfRule type="cellIs" dxfId="3078" priority="412" operator="between">
      <formula>43100</formula>
      <formula>43450</formula>
    </cfRule>
  </conditionalFormatting>
  <conditionalFormatting sqref="D2:D9">
    <cfRule type="cellIs" dxfId="3077" priority="410" operator="between">
      <formula>42917</formula>
      <formula>43470</formula>
    </cfRule>
  </conditionalFormatting>
  <conditionalFormatting sqref="F1:F1048576">
    <cfRule type="cellIs" dxfId="3076" priority="409" operator="greaterThanOrEqual">
      <formula>"a"</formula>
    </cfRule>
  </conditionalFormatting>
  <conditionalFormatting sqref="F2:F13">
    <cfRule type="containsText" dxfId="3075" priority="408" operator="containsText" text="SZ">
      <formula>NOT(ISERROR(SEARCH("SZ",F2)))</formula>
    </cfRule>
  </conditionalFormatting>
  <conditionalFormatting sqref="H2:H9">
    <cfRule type="cellIs" dxfId="3074" priority="407" operator="equal">
      <formula>43100</formula>
    </cfRule>
  </conditionalFormatting>
  <conditionalFormatting sqref="A1:A1048576">
    <cfRule type="containsText" dxfId="3073" priority="406" operator="containsText" text="NeuMtgld">
      <formula>NOT(ISERROR(SEARCH("NeuMtgld",A1)))</formula>
    </cfRule>
  </conditionalFormatting>
  <conditionalFormatting sqref="A2:A13">
    <cfRule type="expression" dxfId="3072" priority="405">
      <formula>LEFT($B2,5)="NeuNr"</formula>
    </cfRule>
  </conditionalFormatting>
  <conditionalFormatting sqref="A2:A13">
    <cfRule type="expression" dxfId="3071" priority="404">
      <formula>$AA2&gt;="a*"</formula>
    </cfRule>
  </conditionalFormatting>
  <conditionalFormatting sqref="B2:B9">
    <cfRule type="expression" dxfId="3070" priority="403">
      <formula>LEFT($B2,5)="NeuNr"</formula>
    </cfRule>
  </conditionalFormatting>
  <conditionalFormatting sqref="D2:D9">
    <cfRule type="cellIs" dxfId="3069" priority="398" operator="between">
      <formula>43100</formula>
      <formula>43450</formula>
    </cfRule>
  </conditionalFormatting>
  <conditionalFormatting sqref="D2:D9">
    <cfRule type="cellIs" dxfId="3068" priority="396" operator="between">
      <formula>42917</formula>
      <formula>43470</formula>
    </cfRule>
  </conditionalFormatting>
  <conditionalFormatting sqref="F1:F1048576">
    <cfRule type="cellIs" dxfId="3067" priority="395" operator="greaterThanOrEqual">
      <formula>"a"</formula>
    </cfRule>
  </conditionalFormatting>
  <conditionalFormatting sqref="F2:F13">
    <cfRule type="containsText" dxfId="3066" priority="394" operator="containsText" text="SZ">
      <formula>NOT(ISERROR(SEARCH("SZ",F2)))</formula>
    </cfRule>
  </conditionalFormatting>
  <conditionalFormatting sqref="H2:H9">
    <cfRule type="cellIs" dxfId="3065" priority="393" operator="equal">
      <formula>43100</formula>
    </cfRule>
  </conditionalFormatting>
  <conditionalFormatting sqref="A1:A1048576">
    <cfRule type="containsText" dxfId="3064" priority="392" operator="containsText" text="NeuMtgld">
      <formula>NOT(ISERROR(SEARCH("NeuMtgld",A1)))</formula>
    </cfRule>
  </conditionalFormatting>
  <conditionalFormatting sqref="A2:A13">
    <cfRule type="expression" dxfId="3063" priority="391">
      <formula>LEFT($B2,5)="NeuNr"</formula>
    </cfRule>
  </conditionalFormatting>
  <conditionalFormatting sqref="A2:A13">
    <cfRule type="expression" dxfId="3062" priority="390">
      <formula>$AA2&gt;="a*"</formula>
    </cfRule>
  </conditionalFormatting>
  <conditionalFormatting sqref="B2:B9">
    <cfRule type="expression" dxfId="3061" priority="389">
      <formula>LEFT($B2,5)="NeuNr"</formula>
    </cfRule>
  </conditionalFormatting>
  <conditionalFormatting sqref="D2:D9">
    <cfRule type="cellIs" dxfId="3060" priority="384" operator="between">
      <formula>43100</formula>
      <formula>43450</formula>
    </cfRule>
  </conditionalFormatting>
  <conditionalFormatting sqref="D2:D9">
    <cfRule type="cellIs" dxfId="3059" priority="382" operator="between">
      <formula>42917</formula>
      <formula>43470</formula>
    </cfRule>
  </conditionalFormatting>
  <conditionalFormatting sqref="F1:F1048576">
    <cfRule type="cellIs" dxfId="3058" priority="381" operator="greaterThanOrEqual">
      <formula>"a"</formula>
    </cfRule>
  </conditionalFormatting>
  <conditionalFormatting sqref="F2:F13">
    <cfRule type="containsText" dxfId="3057" priority="380" operator="containsText" text="SZ">
      <formula>NOT(ISERROR(SEARCH("SZ",F2)))</formula>
    </cfRule>
  </conditionalFormatting>
  <conditionalFormatting sqref="H2:H9">
    <cfRule type="cellIs" dxfId="3056" priority="379" operator="equal">
      <formula>43100</formula>
    </cfRule>
  </conditionalFormatting>
  <conditionalFormatting sqref="A1:A1048576">
    <cfRule type="containsText" dxfId="3055" priority="378" operator="containsText" text="NeuMtgld">
      <formula>NOT(ISERROR(SEARCH("NeuMtgld",A1)))</formula>
    </cfRule>
  </conditionalFormatting>
  <conditionalFormatting sqref="A2:A13">
    <cfRule type="expression" dxfId="3054" priority="377">
      <formula>LEFT($B2,5)="NeuNr"</formula>
    </cfRule>
  </conditionalFormatting>
  <conditionalFormatting sqref="A2:A13">
    <cfRule type="expression" dxfId="3053" priority="376">
      <formula>$AA2&gt;="a*"</formula>
    </cfRule>
  </conditionalFormatting>
  <conditionalFormatting sqref="B2:B9">
    <cfRule type="expression" dxfId="3052" priority="375">
      <formula>LEFT($B2,5)="NeuNr"</formula>
    </cfRule>
  </conditionalFormatting>
  <conditionalFormatting sqref="D2:D9">
    <cfRule type="cellIs" dxfId="3051" priority="370" operator="between">
      <formula>43100</formula>
      <formula>43450</formula>
    </cfRule>
  </conditionalFormatting>
  <conditionalFormatting sqref="D2:D9">
    <cfRule type="cellIs" dxfId="3050" priority="368" operator="between">
      <formula>42917</formula>
      <formula>43470</formula>
    </cfRule>
  </conditionalFormatting>
  <conditionalFormatting sqref="F1:F1048576">
    <cfRule type="cellIs" dxfId="3049" priority="367" operator="greaterThanOrEqual">
      <formula>"a"</formula>
    </cfRule>
  </conditionalFormatting>
  <conditionalFormatting sqref="F2:F13">
    <cfRule type="containsText" dxfId="3048" priority="366" operator="containsText" text="SZ">
      <formula>NOT(ISERROR(SEARCH("SZ",F2)))</formula>
    </cfRule>
  </conditionalFormatting>
  <conditionalFormatting sqref="H2:H9">
    <cfRule type="cellIs" dxfId="3047" priority="365" operator="equal">
      <formula>43100</formula>
    </cfRule>
  </conditionalFormatting>
  <conditionalFormatting sqref="A1:A1048576">
    <cfRule type="containsText" dxfId="3046" priority="364" operator="containsText" text="NeuMtgld">
      <formula>NOT(ISERROR(SEARCH("NeuMtgld",A1)))</formula>
    </cfRule>
  </conditionalFormatting>
  <conditionalFormatting sqref="A2:A13">
    <cfRule type="expression" dxfId="3045" priority="363">
      <formula>LEFT($B2,5)="NeuNr"</formula>
    </cfRule>
  </conditionalFormatting>
  <conditionalFormatting sqref="A2:A13">
    <cfRule type="expression" dxfId="3044" priority="362">
      <formula>$AA2&gt;="a*"</formula>
    </cfRule>
  </conditionalFormatting>
  <conditionalFormatting sqref="B2:B9">
    <cfRule type="expression" dxfId="3043" priority="361">
      <formula>LEFT($B2,5)="NeuNr"</formula>
    </cfRule>
  </conditionalFormatting>
  <conditionalFormatting sqref="D2:D9">
    <cfRule type="cellIs" dxfId="3042" priority="356" operator="between">
      <formula>43100</formula>
      <formula>43450</formula>
    </cfRule>
  </conditionalFormatting>
  <conditionalFormatting sqref="D2:D9">
    <cfRule type="cellIs" dxfId="3041" priority="354" operator="between">
      <formula>42917</formula>
      <formula>43470</formula>
    </cfRule>
  </conditionalFormatting>
  <conditionalFormatting sqref="F1:F1048576">
    <cfRule type="cellIs" dxfId="3040" priority="353" operator="greaterThanOrEqual">
      <formula>"a"</formula>
    </cfRule>
  </conditionalFormatting>
  <conditionalFormatting sqref="F2:F13">
    <cfRule type="containsText" dxfId="3039" priority="352" operator="containsText" text="SZ">
      <formula>NOT(ISERROR(SEARCH("SZ",F2)))</formula>
    </cfRule>
  </conditionalFormatting>
  <conditionalFormatting sqref="H2:H9">
    <cfRule type="cellIs" dxfId="3038" priority="351" operator="equal">
      <formula>43100</formula>
    </cfRule>
  </conditionalFormatting>
  <conditionalFormatting sqref="A1:A1048576">
    <cfRule type="containsText" dxfId="3037" priority="350" operator="containsText" text="NeuMtgld">
      <formula>NOT(ISERROR(SEARCH("NeuMtgld",A1)))</formula>
    </cfRule>
  </conditionalFormatting>
  <conditionalFormatting sqref="A2:A13">
    <cfRule type="expression" dxfId="3036" priority="349">
      <formula>LEFT($B2,5)="NeuNr"</formula>
    </cfRule>
  </conditionalFormatting>
  <conditionalFormatting sqref="A2:A13">
    <cfRule type="expression" dxfId="3035" priority="348">
      <formula>$AA2&gt;="a*"</formula>
    </cfRule>
  </conditionalFormatting>
  <conditionalFormatting sqref="B2:B9">
    <cfRule type="expression" dxfId="3034" priority="347">
      <formula>LEFT($B2,5)="NeuNr"</formula>
    </cfRule>
  </conditionalFormatting>
  <conditionalFormatting sqref="D2:D9">
    <cfRule type="cellIs" dxfId="3033" priority="342" operator="between">
      <formula>43100</formula>
      <formula>43450</formula>
    </cfRule>
  </conditionalFormatting>
  <conditionalFormatting sqref="D2:D9">
    <cfRule type="cellIs" dxfId="3032" priority="340" operator="between">
      <formula>42917</formula>
      <formula>43470</formula>
    </cfRule>
  </conditionalFormatting>
  <conditionalFormatting sqref="F1:F1048576">
    <cfRule type="cellIs" dxfId="3031" priority="339" operator="greaterThanOrEqual">
      <formula>"a"</formula>
    </cfRule>
  </conditionalFormatting>
  <conditionalFormatting sqref="F2:F13">
    <cfRule type="containsText" dxfId="3030" priority="338" operator="containsText" text="SZ">
      <formula>NOT(ISERROR(SEARCH("SZ",F2)))</formula>
    </cfRule>
  </conditionalFormatting>
  <conditionalFormatting sqref="H2:H9">
    <cfRule type="cellIs" dxfId="3029" priority="337" operator="equal">
      <formula>43100</formula>
    </cfRule>
  </conditionalFormatting>
  <conditionalFormatting sqref="A1:A1048576">
    <cfRule type="containsText" dxfId="3028" priority="336" operator="containsText" text="NeuMtgld">
      <formula>NOT(ISERROR(SEARCH("NeuMtgld",A1)))</formula>
    </cfRule>
  </conditionalFormatting>
  <conditionalFormatting sqref="A2:A13">
    <cfRule type="expression" dxfId="3027" priority="335">
      <formula>LEFT($B2,5)="NeuNr"</formula>
    </cfRule>
  </conditionalFormatting>
  <conditionalFormatting sqref="A2:A13">
    <cfRule type="expression" dxfId="3026" priority="334">
      <formula>$AA2&gt;="a*"</formula>
    </cfRule>
  </conditionalFormatting>
  <conditionalFormatting sqref="B2:B9">
    <cfRule type="expression" dxfId="3025" priority="333">
      <formula>LEFT($B2,5)="NeuNr"</formula>
    </cfRule>
  </conditionalFormatting>
  <conditionalFormatting sqref="D2:D9">
    <cfRule type="cellIs" dxfId="3024" priority="328" operator="between">
      <formula>43100</formula>
      <formula>43450</formula>
    </cfRule>
  </conditionalFormatting>
  <conditionalFormatting sqref="D2:D9">
    <cfRule type="cellIs" dxfId="3023" priority="326" operator="between">
      <formula>42917</formula>
      <formula>43470</formula>
    </cfRule>
  </conditionalFormatting>
  <conditionalFormatting sqref="F1:F1048576">
    <cfRule type="cellIs" dxfId="3022" priority="325" operator="greaterThanOrEqual">
      <formula>"a"</formula>
    </cfRule>
  </conditionalFormatting>
  <conditionalFormatting sqref="F2:F13">
    <cfRule type="containsText" dxfId="3021" priority="324" operator="containsText" text="SZ">
      <formula>NOT(ISERROR(SEARCH("SZ",F2)))</formula>
    </cfRule>
  </conditionalFormatting>
  <conditionalFormatting sqref="H2:H9">
    <cfRule type="cellIs" dxfId="3020" priority="323" operator="equal">
      <formula>43100</formula>
    </cfRule>
  </conditionalFormatting>
  <conditionalFormatting sqref="A1:A1048576">
    <cfRule type="containsText" dxfId="3019" priority="322" operator="containsText" text="NeuMtgld">
      <formula>NOT(ISERROR(SEARCH("NeuMtgld",A1)))</formula>
    </cfRule>
  </conditionalFormatting>
  <conditionalFormatting sqref="A2:A13">
    <cfRule type="expression" dxfId="3018" priority="321">
      <formula>LEFT($B2,5)="NeuNr"</formula>
    </cfRule>
  </conditionalFormatting>
  <conditionalFormatting sqref="A2:A13">
    <cfRule type="expression" dxfId="3017" priority="320">
      <formula>$AA2&gt;="a*"</formula>
    </cfRule>
  </conditionalFormatting>
  <conditionalFormatting sqref="B2:B9">
    <cfRule type="expression" dxfId="3016" priority="319">
      <formula>LEFT($B2,5)="NeuNr"</formula>
    </cfRule>
  </conditionalFormatting>
  <conditionalFormatting sqref="D2:D9">
    <cfRule type="cellIs" dxfId="3015" priority="314" operator="between">
      <formula>43100</formula>
      <formula>43450</formula>
    </cfRule>
  </conditionalFormatting>
  <conditionalFormatting sqref="D2:D9">
    <cfRule type="cellIs" dxfId="3014" priority="312" operator="between">
      <formula>42917</formula>
      <formula>43470</formula>
    </cfRule>
  </conditionalFormatting>
  <conditionalFormatting sqref="F1:F1048576">
    <cfRule type="cellIs" dxfId="3013" priority="311" operator="greaterThanOrEqual">
      <formula>"a"</formula>
    </cfRule>
  </conditionalFormatting>
  <conditionalFormatting sqref="F2:F13">
    <cfRule type="containsText" dxfId="3012" priority="310" operator="containsText" text="SZ">
      <formula>NOT(ISERROR(SEARCH("SZ",F2)))</formula>
    </cfRule>
  </conditionalFormatting>
  <conditionalFormatting sqref="H2:H9">
    <cfRule type="cellIs" dxfId="3011" priority="309" operator="equal">
      <formula>43100</formula>
    </cfRule>
  </conditionalFormatting>
  <conditionalFormatting sqref="A1:A1048576">
    <cfRule type="containsText" dxfId="3010" priority="308" operator="containsText" text="NeuMtgld">
      <formula>NOT(ISERROR(SEARCH("NeuMtgld",A1)))</formula>
    </cfRule>
  </conditionalFormatting>
  <conditionalFormatting sqref="A2:A13">
    <cfRule type="expression" dxfId="3009" priority="307">
      <formula>LEFT($B2,5)="NeuNr"</formula>
    </cfRule>
  </conditionalFormatting>
  <conditionalFormatting sqref="A2:A13">
    <cfRule type="expression" dxfId="3008" priority="306">
      <formula>$AA2&gt;="a*"</formula>
    </cfRule>
  </conditionalFormatting>
  <conditionalFormatting sqref="B2:B9">
    <cfRule type="expression" dxfId="3007" priority="305">
      <formula>LEFT($B2,5)="NeuNr"</formula>
    </cfRule>
  </conditionalFormatting>
  <conditionalFormatting sqref="D2:D9">
    <cfRule type="cellIs" dxfId="3006" priority="300" operator="between">
      <formula>43100</formula>
      <formula>43450</formula>
    </cfRule>
  </conditionalFormatting>
  <conditionalFormatting sqref="D2:D9">
    <cfRule type="cellIs" dxfId="3005" priority="298" operator="between">
      <formula>42917</formula>
      <formula>43470</formula>
    </cfRule>
  </conditionalFormatting>
  <conditionalFormatting sqref="F1:F1048576">
    <cfRule type="cellIs" dxfId="3004" priority="297" operator="greaterThanOrEqual">
      <formula>"a"</formula>
    </cfRule>
  </conditionalFormatting>
  <conditionalFormatting sqref="F2:F13">
    <cfRule type="containsText" dxfId="3003" priority="296" operator="containsText" text="SZ">
      <formula>NOT(ISERROR(SEARCH("SZ",F2)))</formula>
    </cfRule>
  </conditionalFormatting>
  <conditionalFormatting sqref="H2:H9">
    <cfRule type="cellIs" dxfId="3002" priority="295" operator="equal">
      <formula>43100</formula>
    </cfRule>
  </conditionalFormatting>
  <conditionalFormatting sqref="A1:A1048576">
    <cfRule type="containsText" dxfId="3001" priority="294" operator="containsText" text="NeuMtgld">
      <formula>NOT(ISERROR(SEARCH("NeuMtgld",A1)))</formula>
    </cfRule>
  </conditionalFormatting>
  <conditionalFormatting sqref="A2:A13">
    <cfRule type="expression" dxfId="3000" priority="293">
      <formula>LEFT($B2,5)="NeuNr"</formula>
    </cfRule>
  </conditionalFormatting>
  <conditionalFormatting sqref="A2:A13">
    <cfRule type="expression" dxfId="2999" priority="292">
      <formula>$AA2&gt;="a*"</formula>
    </cfRule>
  </conditionalFormatting>
  <conditionalFormatting sqref="B2:B9">
    <cfRule type="expression" dxfId="2998" priority="291">
      <formula>LEFT($B2,5)="NeuNr"</formula>
    </cfRule>
  </conditionalFormatting>
  <conditionalFormatting sqref="D2:D9">
    <cfRule type="cellIs" dxfId="2997" priority="286" operator="between">
      <formula>43100</formula>
      <formula>43450</formula>
    </cfRule>
  </conditionalFormatting>
  <conditionalFormatting sqref="D2:D9">
    <cfRule type="cellIs" dxfId="2996" priority="284" operator="between">
      <formula>42917</formula>
      <formula>43470</formula>
    </cfRule>
  </conditionalFormatting>
  <conditionalFormatting sqref="F1:F1048576">
    <cfRule type="cellIs" dxfId="2995" priority="283" operator="greaterThanOrEqual">
      <formula>"a"</formula>
    </cfRule>
  </conditionalFormatting>
  <conditionalFormatting sqref="F2:F13">
    <cfRule type="containsText" dxfId="2994" priority="282" operator="containsText" text="SZ">
      <formula>NOT(ISERROR(SEARCH("SZ",F2)))</formula>
    </cfRule>
  </conditionalFormatting>
  <conditionalFormatting sqref="H2:H9">
    <cfRule type="cellIs" dxfId="2993" priority="281" operator="equal">
      <formula>43100</formula>
    </cfRule>
  </conditionalFormatting>
  <conditionalFormatting sqref="A1:A1048576">
    <cfRule type="containsText" dxfId="2992" priority="280" operator="containsText" text="NeuMtgld">
      <formula>NOT(ISERROR(SEARCH("NeuMtgld",A1)))</formula>
    </cfRule>
  </conditionalFormatting>
  <conditionalFormatting sqref="A2:A13">
    <cfRule type="expression" dxfId="2991" priority="279">
      <formula>LEFT($B2,5)="NeuNr"</formula>
    </cfRule>
  </conditionalFormatting>
  <conditionalFormatting sqref="A2:A13">
    <cfRule type="expression" dxfId="2990" priority="278">
      <formula>$AA2&gt;="a*"</formula>
    </cfRule>
  </conditionalFormatting>
  <conditionalFormatting sqref="B2:B9">
    <cfRule type="expression" dxfId="2989" priority="277">
      <formula>LEFT($B2,5)="NeuNr"</formula>
    </cfRule>
  </conditionalFormatting>
  <conditionalFormatting sqref="D2:D9">
    <cfRule type="cellIs" dxfId="2988" priority="272" operator="between">
      <formula>43100</formula>
      <formula>43450</formula>
    </cfRule>
  </conditionalFormatting>
  <conditionalFormatting sqref="D2:D9">
    <cfRule type="cellIs" dxfId="2987" priority="270" operator="between">
      <formula>42917</formula>
      <formula>43470</formula>
    </cfRule>
  </conditionalFormatting>
  <conditionalFormatting sqref="F1:F1048576">
    <cfRule type="cellIs" dxfId="2986" priority="269" operator="greaterThanOrEqual">
      <formula>"a"</formula>
    </cfRule>
  </conditionalFormatting>
  <conditionalFormatting sqref="F2:F13">
    <cfRule type="containsText" dxfId="2985" priority="268" operator="containsText" text="SZ">
      <formula>NOT(ISERROR(SEARCH("SZ",F2)))</formula>
    </cfRule>
  </conditionalFormatting>
  <conditionalFormatting sqref="H2:H9">
    <cfRule type="cellIs" dxfId="2984" priority="267" operator="equal">
      <formula>43100</formula>
    </cfRule>
  </conditionalFormatting>
  <conditionalFormatting sqref="A1:A1048576">
    <cfRule type="containsText" dxfId="2983" priority="266" operator="containsText" text="NeuMtgld">
      <formula>NOT(ISERROR(SEARCH("NeuMtgld",A1)))</formula>
    </cfRule>
  </conditionalFormatting>
  <conditionalFormatting sqref="A2:A13">
    <cfRule type="expression" dxfId="2982" priority="265">
      <formula>LEFT($B2,5)="NeuNr"</formula>
    </cfRule>
  </conditionalFormatting>
  <conditionalFormatting sqref="A2:A13">
    <cfRule type="expression" dxfId="2981" priority="264">
      <formula>$AA2&gt;="a*"</formula>
    </cfRule>
  </conditionalFormatting>
  <conditionalFormatting sqref="B2:B9">
    <cfRule type="expression" dxfId="2980" priority="263">
      <formula>LEFT($B2,5)="NeuNr"</formula>
    </cfRule>
  </conditionalFormatting>
  <conditionalFormatting sqref="D2:D9">
    <cfRule type="cellIs" dxfId="2979" priority="258" operator="between">
      <formula>43100</formula>
      <formula>43450</formula>
    </cfRule>
  </conditionalFormatting>
  <conditionalFormatting sqref="D2:D9">
    <cfRule type="cellIs" dxfId="2978" priority="256" operator="between">
      <formula>42917</formula>
      <formula>43470</formula>
    </cfRule>
  </conditionalFormatting>
  <conditionalFormatting sqref="F1:F1048576">
    <cfRule type="cellIs" dxfId="2977" priority="255" operator="greaterThanOrEqual">
      <formula>"a"</formula>
    </cfRule>
  </conditionalFormatting>
  <conditionalFormatting sqref="F2:F19">
    <cfRule type="containsText" dxfId="2976" priority="254" operator="containsText" text="SZ">
      <formula>NOT(ISERROR(SEARCH("SZ",F2)))</formula>
    </cfRule>
  </conditionalFormatting>
  <conditionalFormatting sqref="H2:H9">
    <cfRule type="cellIs" dxfId="2975" priority="253" operator="equal">
      <formula>43100</formula>
    </cfRule>
  </conditionalFormatting>
  <conditionalFormatting sqref="A1:A1048576">
    <cfRule type="containsText" dxfId="2974" priority="252" operator="containsText" text="NeuMtgld">
      <formula>NOT(ISERROR(SEARCH("NeuMtgld",A1)))</formula>
    </cfRule>
  </conditionalFormatting>
  <conditionalFormatting sqref="A2:A13">
    <cfRule type="expression" dxfId="2973" priority="251">
      <formula>LEFT($B2,5)="NeuNr"</formula>
    </cfRule>
  </conditionalFormatting>
  <conditionalFormatting sqref="A2:A13">
    <cfRule type="expression" dxfId="2972" priority="250">
      <formula>$AA2&gt;="a*"</formula>
    </cfRule>
  </conditionalFormatting>
  <conditionalFormatting sqref="B2:B9">
    <cfRule type="expression" dxfId="2971" priority="249">
      <formula>LEFT($B2,5)="NeuNr"</formula>
    </cfRule>
  </conditionalFormatting>
  <conditionalFormatting sqref="D2:D9">
    <cfRule type="cellIs" dxfId="2970" priority="244" operator="between">
      <formula>43100</formula>
      <formula>43450</formula>
    </cfRule>
  </conditionalFormatting>
  <conditionalFormatting sqref="D2:D9">
    <cfRule type="cellIs" dxfId="2969" priority="242" operator="between">
      <formula>42917</formula>
      <formula>43470</formula>
    </cfRule>
  </conditionalFormatting>
  <conditionalFormatting sqref="F1:F1048576">
    <cfRule type="cellIs" dxfId="2968" priority="241" operator="greaterThanOrEqual">
      <formula>"a"</formula>
    </cfRule>
  </conditionalFormatting>
  <conditionalFormatting sqref="F2:F17">
    <cfRule type="containsText" dxfId="2967" priority="240" operator="containsText" text="SZ">
      <formula>NOT(ISERROR(SEARCH("SZ",F2)))</formula>
    </cfRule>
  </conditionalFormatting>
  <conditionalFormatting sqref="H2:H9">
    <cfRule type="cellIs" dxfId="2966" priority="239" operator="equal">
      <formula>43100</formula>
    </cfRule>
  </conditionalFormatting>
  <conditionalFormatting sqref="A1:A1048576">
    <cfRule type="containsText" dxfId="2965" priority="238" operator="containsText" text="NeuMtgld">
      <formula>NOT(ISERROR(SEARCH("NeuMtgld",A1)))</formula>
    </cfRule>
  </conditionalFormatting>
  <conditionalFormatting sqref="A2:A13">
    <cfRule type="expression" dxfId="2964" priority="237">
      <formula>LEFT($B2,5)="NeuNr"</formula>
    </cfRule>
  </conditionalFormatting>
  <conditionalFormatting sqref="A2:A13">
    <cfRule type="expression" dxfId="2963" priority="236">
      <formula>$AA2&gt;="a*"</formula>
    </cfRule>
  </conditionalFormatting>
  <conditionalFormatting sqref="B2:B9">
    <cfRule type="expression" dxfId="2962" priority="235">
      <formula>LEFT($B2,5)="NeuNr"</formula>
    </cfRule>
  </conditionalFormatting>
  <conditionalFormatting sqref="D2:D9">
    <cfRule type="cellIs" dxfId="2961" priority="230" operator="between">
      <formula>43100</formula>
      <formula>43450</formula>
    </cfRule>
  </conditionalFormatting>
  <conditionalFormatting sqref="D2:D9">
    <cfRule type="cellIs" dxfId="2960" priority="228" operator="between">
      <formula>42917</formula>
      <formula>43470</formula>
    </cfRule>
  </conditionalFormatting>
  <conditionalFormatting sqref="F1:F1048576">
    <cfRule type="cellIs" dxfId="2959" priority="227" operator="greaterThanOrEqual">
      <formula>"a"</formula>
    </cfRule>
  </conditionalFormatting>
  <conditionalFormatting sqref="F2:F17">
    <cfRule type="containsText" dxfId="2958" priority="226" operator="containsText" text="SZ">
      <formula>NOT(ISERROR(SEARCH("SZ",F2)))</formula>
    </cfRule>
  </conditionalFormatting>
  <conditionalFormatting sqref="H2:H9">
    <cfRule type="cellIs" dxfId="2957" priority="225" operator="equal">
      <formula>43100</formula>
    </cfRule>
  </conditionalFormatting>
  <conditionalFormatting sqref="A1:A1048576">
    <cfRule type="containsText" dxfId="2956" priority="224" operator="containsText" text="NeuMtgld">
      <formula>NOT(ISERROR(SEARCH("NeuMtgld",A1)))</formula>
    </cfRule>
  </conditionalFormatting>
  <conditionalFormatting sqref="A2:A13">
    <cfRule type="expression" dxfId="2955" priority="223">
      <formula>LEFT($B2,5)="NeuNr"</formula>
    </cfRule>
  </conditionalFormatting>
  <conditionalFormatting sqref="A2:A13">
    <cfRule type="expression" dxfId="2954" priority="222">
      <formula>$AA2&gt;="a*"</formula>
    </cfRule>
  </conditionalFormatting>
  <conditionalFormatting sqref="B2:B9">
    <cfRule type="expression" dxfId="2953" priority="221">
      <formula>LEFT($B2,5)="NeuNr"</formula>
    </cfRule>
  </conditionalFormatting>
  <conditionalFormatting sqref="D2:D9">
    <cfRule type="cellIs" dxfId="2952" priority="216" operator="between">
      <formula>43100</formula>
      <formula>43450</formula>
    </cfRule>
  </conditionalFormatting>
  <conditionalFormatting sqref="D2:D9">
    <cfRule type="cellIs" dxfId="2951" priority="214" operator="between">
      <formula>42917</formula>
      <formula>43470</formula>
    </cfRule>
  </conditionalFormatting>
  <conditionalFormatting sqref="F1:F1048576">
    <cfRule type="cellIs" dxfId="2950" priority="213" operator="greaterThanOrEqual">
      <formula>"a"</formula>
    </cfRule>
  </conditionalFormatting>
  <conditionalFormatting sqref="F2:F17">
    <cfRule type="containsText" dxfId="2949" priority="212" operator="containsText" text="SZ">
      <formula>NOT(ISERROR(SEARCH("SZ",F2)))</formula>
    </cfRule>
  </conditionalFormatting>
  <conditionalFormatting sqref="H2:H9">
    <cfRule type="cellIs" dxfId="2948" priority="211" operator="equal">
      <formula>43100</formula>
    </cfRule>
  </conditionalFormatting>
  <conditionalFormatting sqref="A1:A1048576">
    <cfRule type="containsText" dxfId="2947" priority="210" operator="containsText" text="NeuMtgld">
      <formula>NOT(ISERROR(SEARCH("NeuMtgld",A1)))</formula>
    </cfRule>
  </conditionalFormatting>
  <conditionalFormatting sqref="A2:A13">
    <cfRule type="expression" dxfId="2946" priority="209">
      <formula>LEFT($B2,5)="NeuNr"</formula>
    </cfRule>
  </conditionalFormatting>
  <conditionalFormatting sqref="A2:A13">
    <cfRule type="expression" dxfId="2945" priority="208">
      <formula>$AA2&gt;="a*"</formula>
    </cfRule>
  </conditionalFormatting>
  <conditionalFormatting sqref="B2:B9">
    <cfRule type="expression" dxfId="2944" priority="207">
      <formula>LEFT($B2,5)="NeuNr"</formula>
    </cfRule>
  </conditionalFormatting>
  <conditionalFormatting sqref="D2:D9">
    <cfRule type="cellIs" dxfId="2943" priority="202" operator="between">
      <formula>43100</formula>
      <formula>43450</formula>
    </cfRule>
  </conditionalFormatting>
  <conditionalFormatting sqref="D2:D9">
    <cfRule type="cellIs" dxfId="2942" priority="200" operator="between">
      <formula>42917</formula>
      <formula>43470</formula>
    </cfRule>
  </conditionalFormatting>
  <conditionalFormatting sqref="F1:F1048576">
    <cfRule type="cellIs" dxfId="2941" priority="199" operator="greaterThanOrEqual">
      <formula>"a"</formula>
    </cfRule>
  </conditionalFormatting>
  <conditionalFormatting sqref="F2:F17">
    <cfRule type="containsText" dxfId="2940" priority="198" operator="containsText" text="SZ">
      <formula>NOT(ISERROR(SEARCH("SZ",F2)))</formula>
    </cfRule>
  </conditionalFormatting>
  <conditionalFormatting sqref="H2:H9">
    <cfRule type="cellIs" dxfId="2939" priority="197" operator="equal">
      <formula>43100</formula>
    </cfRule>
  </conditionalFormatting>
  <conditionalFormatting sqref="A1:A1048576">
    <cfRule type="containsText" dxfId="2938" priority="196" operator="containsText" text="NeuMtgld">
      <formula>NOT(ISERROR(SEARCH("NeuMtgld",A1)))</formula>
    </cfRule>
  </conditionalFormatting>
  <conditionalFormatting sqref="A2:A13">
    <cfRule type="expression" dxfId="2937" priority="195">
      <formula>LEFT($B2,5)="NeuNr"</formula>
    </cfRule>
  </conditionalFormatting>
  <conditionalFormatting sqref="A2:A13">
    <cfRule type="expression" dxfId="2936" priority="194">
      <formula>$AA2&gt;="a*"</formula>
    </cfRule>
  </conditionalFormatting>
  <conditionalFormatting sqref="B2:B9">
    <cfRule type="expression" dxfId="2935" priority="193">
      <formula>LEFT($B2,5)="NeuNr"</formula>
    </cfRule>
  </conditionalFormatting>
  <conditionalFormatting sqref="D2:D9">
    <cfRule type="cellIs" dxfId="2934" priority="188" operator="between">
      <formula>43100</formula>
      <formula>43450</formula>
    </cfRule>
  </conditionalFormatting>
  <conditionalFormatting sqref="D2:D9">
    <cfRule type="cellIs" dxfId="2933" priority="186" operator="between">
      <formula>42917</formula>
      <formula>43470</formula>
    </cfRule>
  </conditionalFormatting>
  <conditionalFormatting sqref="F1:F1048576">
    <cfRule type="cellIs" dxfId="2932" priority="185" operator="greaterThanOrEqual">
      <formula>"a"</formula>
    </cfRule>
  </conditionalFormatting>
  <conditionalFormatting sqref="F2:F17">
    <cfRule type="containsText" dxfId="2931" priority="184" operator="containsText" text="SZ">
      <formula>NOT(ISERROR(SEARCH("SZ",F2)))</formula>
    </cfRule>
  </conditionalFormatting>
  <conditionalFormatting sqref="H2:H9">
    <cfRule type="cellIs" dxfId="2930" priority="183" operator="equal">
      <formula>43100</formula>
    </cfRule>
  </conditionalFormatting>
  <conditionalFormatting sqref="A1:A1048576">
    <cfRule type="containsText" dxfId="2929" priority="182" operator="containsText" text="NeuMtgld">
      <formula>NOT(ISERROR(SEARCH("NeuMtgld",A1)))</formula>
    </cfRule>
  </conditionalFormatting>
  <conditionalFormatting sqref="A2:A13">
    <cfRule type="expression" dxfId="2928" priority="181">
      <formula>LEFT($B2,5)="NeuNr"</formula>
    </cfRule>
  </conditionalFormatting>
  <conditionalFormatting sqref="A2:A13">
    <cfRule type="expression" dxfId="2927" priority="180">
      <formula>$AA2&gt;="a*"</formula>
    </cfRule>
  </conditionalFormatting>
  <conditionalFormatting sqref="B2:B9">
    <cfRule type="expression" dxfId="2926" priority="179">
      <formula>LEFT($B2,5)="NeuNr"</formula>
    </cfRule>
  </conditionalFormatting>
  <conditionalFormatting sqref="D2:D9">
    <cfRule type="cellIs" dxfId="2925" priority="174" operator="between">
      <formula>43100</formula>
      <formula>43450</formula>
    </cfRule>
  </conditionalFormatting>
  <conditionalFormatting sqref="D2:D9">
    <cfRule type="cellIs" dxfId="2924" priority="172" operator="between">
      <formula>42917</formula>
      <formula>43470</formula>
    </cfRule>
  </conditionalFormatting>
  <conditionalFormatting sqref="F1:F1048576">
    <cfRule type="cellIs" dxfId="2923" priority="171" operator="greaterThanOrEqual">
      <formula>"a"</formula>
    </cfRule>
  </conditionalFormatting>
  <conditionalFormatting sqref="F2:F17">
    <cfRule type="containsText" dxfId="2922" priority="170" operator="containsText" text="SZ">
      <formula>NOT(ISERROR(SEARCH("SZ",F2)))</formula>
    </cfRule>
  </conditionalFormatting>
  <conditionalFormatting sqref="H2:H9">
    <cfRule type="cellIs" dxfId="2921" priority="169" operator="equal">
      <formula>43100</formula>
    </cfRule>
  </conditionalFormatting>
  <conditionalFormatting sqref="A1:A1048576">
    <cfRule type="containsText" dxfId="2920" priority="168" operator="containsText" text="NeuMtgld">
      <formula>NOT(ISERROR(SEARCH("NeuMtgld",A1)))</formula>
    </cfRule>
  </conditionalFormatting>
  <conditionalFormatting sqref="A2:A13">
    <cfRule type="expression" dxfId="2919" priority="167">
      <formula>LEFT($B2,5)="NeuNr"</formula>
    </cfRule>
  </conditionalFormatting>
  <conditionalFormatting sqref="A2:A13">
    <cfRule type="expression" dxfId="2918" priority="166">
      <formula>$AA2&gt;="a*"</formula>
    </cfRule>
  </conditionalFormatting>
  <conditionalFormatting sqref="B2:B9">
    <cfRule type="expression" dxfId="2917" priority="165">
      <formula>LEFT($B2,5)="NeuNr"</formula>
    </cfRule>
  </conditionalFormatting>
  <conditionalFormatting sqref="D2:D9">
    <cfRule type="cellIs" dxfId="2916" priority="160" operator="between">
      <formula>43100</formula>
      <formula>43450</formula>
    </cfRule>
  </conditionalFormatting>
  <conditionalFormatting sqref="D2:D9">
    <cfRule type="cellIs" dxfId="2915" priority="158" operator="between">
      <formula>42917</formula>
      <formula>43470</formula>
    </cfRule>
  </conditionalFormatting>
  <conditionalFormatting sqref="F1:F1048576">
    <cfRule type="cellIs" dxfId="2914" priority="157" operator="greaterThanOrEqual">
      <formula>"a"</formula>
    </cfRule>
  </conditionalFormatting>
  <conditionalFormatting sqref="F2:F17">
    <cfRule type="containsText" dxfId="2913" priority="156" operator="containsText" text="SZ">
      <formula>NOT(ISERROR(SEARCH("SZ",F2)))</formula>
    </cfRule>
  </conditionalFormatting>
  <conditionalFormatting sqref="H2:H9">
    <cfRule type="cellIs" dxfId="2912" priority="155" operator="equal">
      <formula>43100</formula>
    </cfRule>
  </conditionalFormatting>
  <conditionalFormatting sqref="A1:A1048576">
    <cfRule type="containsText" dxfId="2911" priority="154" operator="containsText" text="NeuMtgld">
      <formula>NOT(ISERROR(SEARCH("NeuMtgld",A1)))</formula>
    </cfRule>
  </conditionalFormatting>
  <conditionalFormatting sqref="A2:A13">
    <cfRule type="expression" dxfId="2910" priority="153">
      <formula>LEFT($B2,5)="NeuNr"</formula>
    </cfRule>
  </conditionalFormatting>
  <conditionalFormatting sqref="A2:A13">
    <cfRule type="expression" dxfId="2909" priority="152">
      <formula>$AA2&gt;="a*"</formula>
    </cfRule>
  </conditionalFormatting>
  <conditionalFormatting sqref="B2:B9">
    <cfRule type="expression" dxfId="2908" priority="151">
      <formula>LEFT($B2,5)="NeuNr"</formula>
    </cfRule>
  </conditionalFormatting>
  <conditionalFormatting sqref="D2:D9">
    <cfRule type="cellIs" dxfId="2907" priority="146" operator="between">
      <formula>43100</formula>
      <formula>43450</formula>
    </cfRule>
  </conditionalFormatting>
  <conditionalFormatting sqref="D2:D9">
    <cfRule type="cellIs" dxfId="2906" priority="144" operator="between">
      <formula>42917</formula>
      <formula>43470</formula>
    </cfRule>
  </conditionalFormatting>
  <conditionalFormatting sqref="F1:F1048576">
    <cfRule type="cellIs" dxfId="2905" priority="143" operator="greaterThanOrEqual">
      <formula>"a"</formula>
    </cfRule>
  </conditionalFormatting>
  <conditionalFormatting sqref="F2:F18">
    <cfRule type="containsText" dxfId="2904" priority="142" operator="containsText" text="SZ">
      <formula>NOT(ISERROR(SEARCH("SZ",F2)))</formula>
    </cfRule>
  </conditionalFormatting>
  <conditionalFormatting sqref="H2:H9">
    <cfRule type="cellIs" dxfId="2903" priority="141" operator="equal">
      <formula>43100</formula>
    </cfRule>
  </conditionalFormatting>
  <conditionalFormatting sqref="A1:A1048569">
    <cfRule type="containsText" dxfId="2902" priority="140" operator="containsText" text="NeuMtgld">
      <formula>NOT(ISERROR(SEARCH("NeuMtgld",A1)))</formula>
    </cfRule>
  </conditionalFormatting>
  <conditionalFormatting sqref="A2:A8">
    <cfRule type="expression" dxfId="2901" priority="139">
      <formula>LEFT($B2,5)="NeuNr"</formula>
    </cfRule>
  </conditionalFormatting>
  <conditionalFormatting sqref="A2:A8">
    <cfRule type="expression" dxfId="2900" priority="138">
      <formula>$AA2&gt;="a*"</formula>
    </cfRule>
  </conditionalFormatting>
  <conditionalFormatting sqref="B2:B8">
    <cfRule type="expression" dxfId="2899" priority="137">
      <formula>LEFT($B2,5)="NeuNr"</formula>
    </cfRule>
  </conditionalFormatting>
  <conditionalFormatting sqref="C6">
    <cfRule type="expression" dxfId="2898" priority="136">
      <formula>#REF!&gt;="a*"</formula>
    </cfRule>
  </conditionalFormatting>
  <conditionalFormatting sqref="C6">
    <cfRule type="expression" dxfId="2897" priority="135">
      <formula>#REF!&gt;="a*"</formula>
    </cfRule>
  </conditionalFormatting>
  <conditionalFormatting sqref="C7">
    <cfRule type="expression" dxfId="2896" priority="134">
      <formula>#REF!&gt;="a*"</formula>
    </cfRule>
  </conditionalFormatting>
  <conditionalFormatting sqref="C7">
    <cfRule type="expression" dxfId="2895" priority="133">
      <formula>$AB5&gt;="a*"</formula>
    </cfRule>
  </conditionalFormatting>
  <conditionalFormatting sqref="D2:D8">
    <cfRule type="cellIs" dxfId="2894" priority="132" operator="between">
      <formula>43100</formula>
      <formula>43450</formula>
    </cfRule>
  </conditionalFormatting>
  <conditionalFormatting sqref="D2:D8">
    <cfRule type="cellIs" dxfId="2893" priority="131" operator="between">
      <formula>42917</formula>
      <formula>43470</formula>
    </cfRule>
  </conditionalFormatting>
  <conditionalFormatting sqref="D7">
    <cfRule type="cellIs" dxfId="2892" priority="130" operator="equal">
      <formula>43100</formula>
    </cfRule>
  </conditionalFormatting>
  <conditionalFormatting sqref="F1:F1048569">
    <cfRule type="cellIs" dxfId="2891" priority="129" operator="greaterThanOrEqual">
      <formula>"a"</formula>
    </cfRule>
  </conditionalFormatting>
  <conditionalFormatting sqref="F2:F11">
    <cfRule type="containsText" dxfId="2890" priority="128" operator="containsText" text="SZ">
      <formula>NOT(ISERROR(SEARCH("SZ",F2)))</formula>
    </cfRule>
  </conditionalFormatting>
  <conditionalFormatting sqref="H2:H8">
    <cfRule type="cellIs" dxfId="2889" priority="127" operator="equal">
      <formula>43100</formula>
    </cfRule>
  </conditionalFormatting>
  <conditionalFormatting sqref="A1:A1048576">
    <cfRule type="containsText" dxfId="2888" priority="126" operator="containsText" text="NeuMtgld">
      <formula>NOT(ISERROR(SEARCH("NeuMtgld",A1)))</formula>
    </cfRule>
  </conditionalFormatting>
  <conditionalFormatting sqref="A2:A13">
    <cfRule type="expression" dxfId="2887" priority="125">
      <formula>LEFT($B2,5)="NeuNr"</formula>
    </cfRule>
  </conditionalFormatting>
  <conditionalFormatting sqref="A2:A13">
    <cfRule type="expression" dxfId="2886" priority="124">
      <formula>$AA2&gt;="a*"</formula>
    </cfRule>
  </conditionalFormatting>
  <conditionalFormatting sqref="B2:B9">
    <cfRule type="expression" dxfId="2885" priority="123">
      <formula>LEFT($B2,5)="NeuNr"</formula>
    </cfRule>
  </conditionalFormatting>
  <conditionalFormatting sqref="D2:D9">
    <cfRule type="cellIs" dxfId="2884" priority="118" operator="between">
      <formula>43100</formula>
      <formula>43450</formula>
    </cfRule>
  </conditionalFormatting>
  <conditionalFormatting sqref="D2:D9">
    <cfRule type="cellIs" dxfId="2883" priority="116" operator="between">
      <formula>42917</formula>
      <formula>43470</formula>
    </cfRule>
  </conditionalFormatting>
  <conditionalFormatting sqref="F1:F1048576">
    <cfRule type="cellIs" dxfId="2882" priority="115" operator="greaterThanOrEqual">
      <formula>"a"</formula>
    </cfRule>
  </conditionalFormatting>
  <conditionalFormatting sqref="F2:F18">
    <cfRule type="containsText" dxfId="2881" priority="114" operator="containsText" text="SZ">
      <formula>NOT(ISERROR(SEARCH("SZ",F2)))</formula>
    </cfRule>
  </conditionalFormatting>
  <conditionalFormatting sqref="H2:H9">
    <cfRule type="cellIs" dxfId="2880" priority="113" operator="equal">
      <formula>43100</formula>
    </cfRule>
  </conditionalFormatting>
  <conditionalFormatting sqref="A1:A1048576">
    <cfRule type="containsText" dxfId="2879" priority="112" operator="containsText" text="NeuMtgld">
      <formula>NOT(ISERROR(SEARCH("NeuMtgld",A1)))</formula>
    </cfRule>
  </conditionalFormatting>
  <conditionalFormatting sqref="A2:A13">
    <cfRule type="expression" dxfId="2878" priority="111">
      <formula>LEFT($B2,5)="NeuNr"</formula>
    </cfRule>
  </conditionalFormatting>
  <conditionalFormatting sqref="A2:A13">
    <cfRule type="expression" dxfId="2877" priority="110">
      <formula>$AA2&gt;="a*"</formula>
    </cfRule>
  </conditionalFormatting>
  <conditionalFormatting sqref="B2:B9">
    <cfRule type="expression" dxfId="2876" priority="109">
      <formula>LEFT($B2,5)="NeuNr"</formula>
    </cfRule>
  </conditionalFormatting>
  <conditionalFormatting sqref="D2:D9">
    <cfRule type="cellIs" dxfId="2875" priority="104" operator="between">
      <formula>43100</formula>
      <formula>43450</formula>
    </cfRule>
  </conditionalFormatting>
  <conditionalFormatting sqref="D2:D9">
    <cfRule type="cellIs" dxfId="2874" priority="102" operator="between">
      <formula>42917</formula>
      <formula>43470</formula>
    </cfRule>
  </conditionalFormatting>
  <conditionalFormatting sqref="F1:F1048576">
    <cfRule type="cellIs" dxfId="2873" priority="101" operator="greaterThanOrEqual">
      <formula>"a"</formula>
    </cfRule>
  </conditionalFormatting>
  <conditionalFormatting sqref="F2:F18">
    <cfRule type="containsText" dxfId="2872" priority="100" operator="containsText" text="SZ">
      <formula>NOT(ISERROR(SEARCH("SZ",F2)))</formula>
    </cfRule>
  </conditionalFormatting>
  <conditionalFormatting sqref="H2:H9">
    <cfRule type="cellIs" dxfId="2871" priority="99" operator="equal">
      <formula>43100</formula>
    </cfRule>
  </conditionalFormatting>
  <conditionalFormatting sqref="A1:A1048576">
    <cfRule type="containsText" dxfId="2870" priority="98" operator="containsText" text="NeuMtgld">
      <formula>NOT(ISERROR(SEARCH("NeuMtgld",A1)))</formula>
    </cfRule>
  </conditionalFormatting>
  <conditionalFormatting sqref="A2:A13">
    <cfRule type="expression" dxfId="2869" priority="97">
      <formula>LEFT($B2,5)="NeuNr"</formula>
    </cfRule>
  </conditionalFormatting>
  <conditionalFormatting sqref="A2:A13">
    <cfRule type="expression" dxfId="2868" priority="96">
      <formula>$AA2&gt;="a*"</formula>
    </cfRule>
  </conditionalFormatting>
  <conditionalFormatting sqref="B2:B9">
    <cfRule type="expression" dxfId="2867" priority="95">
      <formula>LEFT($B2,5)="NeuNr"</formula>
    </cfRule>
  </conditionalFormatting>
  <conditionalFormatting sqref="D2:D9">
    <cfRule type="cellIs" dxfId="2866" priority="90" operator="between">
      <formula>43100</formula>
      <formula>43450</formula>
    </cfRule>
  </conditionalFormatting>
  <conditionalFormatting sqref="D2:D9">
    <cfRule type="cellIs" dxfId="2865" priority="88" operator="between">
      <formula>42917</formula>
      <formula>43470</formula>
    </cfRule>
  </conditionalFormatting>
  <conditionalFormatting sqref="F1:F1048576">
    <cfRule type="cellIs" dxfId="2864" priority="87" operator="greaterThanOrEqual">
      <formula>"a"</formula>
    </cfRule>
  </conditionalFormatting>
  <conditionalFormatting sqref="F2:F18">
    <cfRule type="containsText" dxfId="2863" priority="86" operator="containsText" text="SZ">
      <formula>NOT(ISERROR(SEARCH("SZ",F2)))</formula>
    </cfRule>
  </conditionalFormatting>
  <conditionalFormatting sqref="H2:H9">
    <cfRule type="cellIs" dxfId="2862" priority="85" operator="equal">
      <formula>43100</formula>
    </cfRule>
  </conditionalFormatting>
  <conditionalFormatting sqref="A1:A1048576">
    <cfRule type="containsText" dxfId="2861" priority="84" operator="containsText" text="NeuMtgld">
      <formula>NOT(ISERROR(SEARCH("NeuMtgld",A1)))</formula>
    </cfRule>
  </conditionalFormatting>
  <conditionalFormatting sqref="A2:A13">
    <cfRule type="expression" dxfId="2860" priority="83">
      <formula>LEFT($B2,5)="NeuNr"</formula>
    </cfRule>
  </conditionalFormatting>
  <conditionalFormatting sqref="A2:A13">
    <cfRule type="expression" dxfId="2859" priority="82">
      <formula>$AA2&gt;="a*"</formula>
    </cfRule>
  </conditionalFormatting>
  <conditionalFormatting sqref="B2:B9">
    <cfRule type="expression" dxfId="2858" priority="81">
      <formula>LEFT($B2,5)="NeuNr"</formula>
    </cfRule>
  </conditionalFormatting>
  <conditionalFormatting sqref="D2:D9">
    <cfRule type="cellIs" dxfId="2857" priority="76" operator="between">
      <formula>43100</formula>
      <formula>43450</formula>
    </cfRule>
  </conditionalFormatting>
  <conditionalFormatting sqref="D2:D9">
    <cfRule type="cellIs" dxfId="2856" priority="74" operator="between">
      <formula>42917</formula>
      <formula>43470</formula>
    </cfRule>
  </conditionalFormatting>
  <conditionalFormatting sqref="F1:F1048576">
    <cfRule type="cellIs" dxfId="2855" priority="73" operator="greaterThanOrEqual">
      <formula>"a"</formula>
    </cfRule>
  </conditionalFormatting>
  <conditionalFormatting sqref="F2:F18">
    <cfRule type="containsText" dxfId="2854" priority="72" operator="containsText" text="SZ">
      <formula>NOT(ISERROR(SEARCH("SZ",F2)))</formula>
    </cfRule>
  </conditionalFormatting>
  <conditionalFormatting sqref="H2:H9">
    <cfRule type="cellIs" dxfId="2853" priority="71" operator="equal">
      <formula>43100</formula>
    </cfRule>
  </conditionalFormatting>
  <conditionalFormatting sqref="A1:A1048576">
    <cfRule type="containsText" dxfId="2852" priority="70" operator="containsText" text="NeuMtgld">
      <formula>NOT(ISERROR(SEARCH("NeuMtgld",A1)))</formula>
    </cfRule>
  </conditionalFormatting>
  <conditionalFormatting sqref="A2:A13">
    <cfRule type="expression" dxfId="2851" priority="69">
      <formula>LEFT($B2,5)="NeuNr"</formula>
    </cfRule>
  </conditionalFormatting>
  <conditionalFormatting sqref="A2:A13">
    <cfRule type="expression" dxfId="2850" priority="68">
      <formula>$AA2&gt;="a*"</formula>
    </cfRule>
  </conditionalFormatting>
  <conditionalFormatting sqref="B2:B9">
    <cfRule type="expression" dxfId="2849" priority="67">
      <formula>LEFT($B2,5)="NeuNr"</formula>
    </cfRule>
  </conditionalFormatting>
  <conditionalFormatting sqref="D2:D9">
    <cfRule type="cellIs" dxfId="2848" priority="62" operator="between">
      <formula>43100</formula>
      <formula>43450</formula>
    </cfRule>
  </conditionalFormatting>
  <conditionalFormatting sqref="D2:D9">
    <cfRule type="cellIs" dxfId="2847" priority="60" operator="between">
      <formula>42917</formula>
      <formula>43470</formula>
    </cfRule>
  </conditionalFormatting>
  <conditionalFormatting sqref="F1:F1048576">
    <cfRule type="cellIs" dxfId="2846" priority="59" operator="greaterThanOrEqual">
      <formula>"a"</formula>
    </cfRule>
  </conditionalFormatting>
  <conditionalFormatting sqref="F2:F18">
    <cfRule type="containsText" dxfId="2845" priority="58" operator="containsText" text="SZ">
      <formula>NOT(ISERROR(SEARCH("SZ",F2)))</formula>
    </cfRule>
  </conditionalFormatting>
  <conditionalFormatting sqref="H2:H9">
    <cfRule type="cellIs" dxfId="2844" priority="57" operator="equal">
      <formula>43100</formula>
    </cfRule>
  </conditionalFormatting>
  <conditionalFormatting sqref="A1:A1048576">
    <cfRule type="containsText" dxfId="2843" priority="56" operator="containsText" text="NeuMtgld">
      <formula>NOT(ISERROR(SEARCH("NeuMtgld",A1)))</formula>
    </cfRule>
  </conditionalFormatting>
  <conditionalFormatting sqref="A2:A13">
    <cfRule type="expression" dxfId="2842" priority="55">
      <formula>LEFT($B2,5)="NeuNr"</formula>
    </cfRule>
  </conditionalFormatting>
  <conditionalFormatting sqref="A2:A13">
    <cfRule type="expression" dxfId="2841" priority="54">
      <formula>$AA2&gt;="a*"</formula>
    </cfRule>
  </conditionalFormatting>
  <conditionalFormatting sqref="B2:B9">
    <cfRule type="expression" dxfId="2840" priority="53">
      <formula>LEFT($B2,5)="NeuNr"</formula>
    </cfRule>
  </conditionalFormatting>
  <conditionalFormatting sqref="D2:D9">
    <cfRule type="cellIs" dxfId="2839" priority="48" operator="between">
      <formula>43100</formula>
      <formula>43450</formula>
    </cfRule>
  </conditionalFormatting>
  <conditionalFormatting sqref="D2:D9">
    <cfRule type="cellIs" dxfId="2838" priority="46" operator="between">
      <formula>42917</formula>
      <formula>43470</formula>
    </cfRule>
  </conditionalFormatting>
  <conditionalFormatting sqref="F1:F1048576">
    <cfRule type="cellIs" dxfId="2837" priority="45" operator="greaterThanOrEqual">
      <formula>"a"</formula>
    </cfRule>
  </conditionalFormatting>
  <conditionalFormatting sqref="F2:F18">
    <cfRule type="containsText" dxfId="2836" priority="44" operator="containsText" text="SZ">
      <formula>NOT(ISERROR(SEARCH("SZ",F2)))</formula>
    </cfRule>
  </conditionalFormatting>
  <conditionalFormatting sqref="H2:H9">
    <cfRule type="cellIs" dxfId="2835" priority="43" operator="equal">
      <formula>43100</formula>
    </cfRule>
  </conditionalFormatting>
  <conditionalFormatting sqref="A1:A1048572">
    <cfRule type="containsText" dxfId="2834" priority="42" operator="containsText" text="NeuMtgld">
      <formula>NOT(ISERROR(SEARCH("NeuMtgld",A1)))</formula>
    </cfRule>
  </conditionalFormatting>
  <conditionalFormatting sqref="A2:A9">
    <cfRule type="expression" dxfId="2833" priority="41">
      <formula>LEFT($B2,5)="NeuNr"</formula>
    </cfRule>
  </conditionalFormatting>
  <conditionalFormatting sqref="A2:A9">
    <cfRule type="expression" dxfId="2832" priority="40">
      <formula>$AA2&gt;="a*"</formula>
    </cfRule>
  </conditionalFormatting>
  <conditionalFormatting sqref="B2:B9">
    <cfRule type="expression" dxfId="2831" priority="39">
      <formula>LEFT($B2,5)="NeuNr"</formula>
    </cfRule>
  </conditionalFormatting>
  <conditionalFormatting sqref="C7">
    <cfRule type="expression" dxfId="2830" priority="38">
      <formula>#REF!&gt;="a*"</formula>
    </cfRule>
  </conditionalFormatting>
  <conditionalFormatting sqref="C7">
    <cfRule type="expression" dxfId="2829" priority="37">
      <formula>#REF!&gt;="a*"</formula>
    </cfRule>
  </conditionalFormatting>
  <conditionalFormatting sqref="C8">
    <cfRule type="expression" dxfId="2828" priority="36">
      <formula>#REF!&gt;="a*"</formula>
    </cfRule>
  </conditionalFormatting>
  <conditionalFormatting sqref="C8">
    <cfRule type="expression" dxfId="2827" priority="35">
      <formula>$AB6&gt;="a*"</formula>
    </cfRule>
  </conditionalFormatting>
  <conditionalFormatting sqref="D2:D9">
    <cfRule type="cellIs" dxfId="2826" priority="34" operator="between">
      <formula>43100</formula>
      <formula>43450</formula>
    </cfRule>
  </conditionalFormatting>
  <conditionalFormatting sqref="D2:D9">
    <cfRule type="cellIs" dxfId="2825" priority="33" operator="between">
      <formula>42917</formula>
      <formula>43470</formula>
    </cfRule>
  </conditionalFormatting>
  <conditionalFormatting sqref="D8">
    <cfRule type="cellIs" dxfId="2824" priority="32" operator="equal">
      <formula>43100</formula>
    </cfRule>
  </conditionalFormatting>
  <conditionalFormatting sqref="F1:F1048572">
    <cfRule type="cellIs" dxfId="2823" priority="31" operator="greaterThanOrEqual">
      <formula>"a"</formula>
    </cfRule>
  </conditionalFormatting>
  <conditionalFormatting sqref="F2:F14">
    <cfRule type="containsText" dxfId="2822" priority="30" operator="containsText" text="SZ">
      <formula>NOT(ISERROR(SEARCH("SZ",F2)))</formula>
    </cfRule>
  </conditionalFormatting>
  <conditionalFormatting sqref="H2:H9">
    <cfRule type="cellIs" dxfId="2821" priority="29" operator="equal">
      <formula>43100</formula>
    </cfRule>
  </conditionalFormatting>
  <conditionalFormatting sqref="A1:A1048576">
    <cfRule type="containsText" dxfId="2820" priority="28" operator="containsText" text="NeuMtgld">
      <formula>NOT(ISERROR(SEARCH("NeuMtgld",A1)))</formula>
    </cfRule>
  </conditionalFormatting>
  <conditionalFormatting sqref="A2:A13">
    <cfRule type="expression" dxfId="2819" priority="27">
      <formula>LEFT($B2,5)="NeuNr"</formula>
    </cfRule>
  </conditionalFormatting>
  <conditionalFormatting sqref="A2:A13">
    <cfRule type="expression" dxfId="2818" priority="26">
      <formula>$AA2&gt;="a*"</formula>
    </cfRule>
  </conditionalFormatting>
  <conditionalFormatting sqref="B2:B13">
    <cfRule type="expression" dxfId="2817" priority="25">
      <formula>LEFT($B2,5)="NeuNr"</formula>
    </cfRule>
  </conditionalFormatting>
  <conditionalFormatting sqref="C10">
    <cfRule type="expression" dxfId="2816" priority="24">
      <formula>#REF!&gt;="a*"</formula>
    </cfRule>
  </conditionalFormatting>
  <conditionalFormatting sqref="C10">
    <cfRule type="expression" dxfId="2815" priority="23">
      <formula>#REF!&gt;="a*"</formula>
    </cfRule>
  </conditionalFormatting>
  <conditionalFormatting sqref="C11">
    <cfRule type="expression" dxfId="2814" priority="22">
      <formula>#REF!&gt;="a*"</formula>
    </cfRule>
  </conditionalFormatting>
  <conditionalFormatting sqref="C11">
    <cfRule type="expression" dxfId="2813" priority="21">
      <formula>$AB9&gt;="a*"</formula>
    </cfRule>
  </conditionalFormatting>
  <conditionalFormatting sqref="D2:D13">
    <cfRule type="cellIs" dxfId="2812" priority="20" operator="between">
      <formula>43100</formula>
      <formula>43450</formula>
    </cfRule>
  </conditionalFormatting>
  <conditionalFormatting sqref="D11">
    <cfRule type="cellIs" dxfId="2811" priority="19" operator="equal">
      <formula>43100</formula>
    </cfRule>
  </conditionalFormatting>
  <conditionalFormatting sqref="D2:D13">
    <cfRule type="cellIs" dxfId="2810" priority="18" operator="between">
      <formula>42917</formula>
      <formula>43470</formula>
    </cfRule>
  </conditionalFormatting>
  <conditionalFormatting sqref="F1:F1048576">
    <cfRule type="cellIs" dxfId="2809" priority="17" operator="greaterThanOrEqual">
      <formula>"a"</formula>
    </cfRule>
  </conditionalFormatting>
  <conditionalFormatting sqref="F2:F18">
    <cfRule type="containsText" dxfId="2808" priority="16" operator="containsText" text="SZ">
      <formula>NOT(ISERROR(SEARCH("SZ",F2)))</formula>
    </cfRule>
  </conditionalFormatting>
  <conditionalFormatting sqref="H2:H13">
    <cfRule type="cellIs" dxfId="2807" priority="15" operator="equal">
      <formula>43100</formula>
    </cfRule>
  </conditionalFormatting>
  <conditionalFormatting sqref="A1:A1048576">
    <cfRule type="containsText" dxfId="23" priority="14" operator="containsText" text="NeuMtgld">
      <formula>NOT(ISERROR(SEARCH("NeuMtgld",A1)))</formula>
    </cfRule>
  </conditionalFormatting>
  <conditionalFormatting sqref="A2:A13">
    <cfRule type="expression" dxfId="22" priority="13">
      <formula>LEFT($B2,5)="NeuNr"</formula>
    </cfRule>
  </conditionalFormatting>
  <conditionalFormatting sqref="A2:A13">
    <cfRule type="expression" dxfId="21" priority="12">
      <formula>$AA2&gt;="a*"</formula>
    </cfRule>
  </conditionalFormatting>
  <conditionalFormatting sqref="B2:B13">
    <cfRule type="expression" dxfId="20" priority="11">
      <formula>LEFT($B2,5)="NeuNr"</formula>
    </cfRule>
  </conditionalFormatting>
  <conditionalFormatting sqref="C10">
    <cfRule type="expression" dxfId="19" priority="10">
      <formula>#REF!&gt;="a*"</formula>
    </cfRule>
  </conditionalFormatting>
  <conditionalFormatting sqref="C10">
    <cfRule type="expression" dxfId="18" priority="9">
      <formula>#REF!&gt;="a*"</formula>
    </cfRule>
  </conditionalFormatting>
  <conditionalFormatting sqref="C11">
    <cfRule type="expression" dxfId="17" priority="8">
      <formula>#REF!&gt;="a*"</formula>
    </cfRule>
  </conditionalFormatting>
  <conditionalFormatting sqref="C11">
    <cfRule type="expression" dxfId="16" priority="7">
      <formula>$AB9&gt;="a*"</formula>
    </cfRule>
  </conditionalFormatting>
  <conditionalFormatting sqref="D2:D13">
    <cfRule type="cellIs" dxfId="15" priority="6" operator="between">
      <formula>43100</formula>
      <formula>43450</formula>
    </cfRule>
  </conditionalFormatting>
  <conditionalFormatting sqref="D11">
    <cfRule type="cellIs" dxfId="14" priority="5" operator="equal">
      <formula>43100</formula>
    </cfRule>
  </conditionalFormatting>
  <conditionalFormatting sqref="D2:D13">
    <cfRule type="cellIs" dxfId="13" priority="4" operator="between">
      <formula>42917</formula>
      <formula>43470</formula>
    </cfRule>
  </conditionalFormatting>
  <conditionalFormatting sqref="F1:F1048576">
    <cfRule type="cellIs" dxfId="12" priority="3" operator="greaterThanOrEqual">
      <formula>"a"</formula>
    </cfRule>
  </conditionalFormatting>
  <conditionalFormatting sqref="F2:F18">
    <cfRule type="containsText" dxfId="11" priority="2" operator="containsText" text="SZ">
      <formula>NOT(ISERROR(SEARCH("SZ",F2)))</formula>
    </cfRule>
  </conditionalFormatting>
  <conditionalFormatting sqref="H2:H13">
    <cfRule type="cellIs" dxfId="10" priority="1" operator="equal">
      <formula>43100</formula>
    </cfRule>
  </conditionalFormatting>
  <pageMargins left="0.25" right="0.25" top="0.75" bottom="0.75" header="0.3" footer="0.3"/>
  <pageSetup paperSize="9" scale="40" fitToWidth="3" orientation="landscape" horizontalDpi="360" verticalDpi="360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Auswahl"/>
  <dimension ref="A1:H430"/>
  <sheetViews>
    <sheetView workbookViewId="0">
      <selection activeCell="F21" sqref="F21"/>
    </sheetView>
  </sheetViews>
  <sheetFormatPr baseColWidth="10" defaultColWidth="11.42578125" defaultRowHeight="20.100000000000001" customHeight="1"/>
  <cols>
    <col min="1" max="1" width="11.42578125" style="103"/>
    <col min="2" max="2" width="19.140625" style="103" bestFit="1" customWidth="1"/>
    <col min="3" max="3" width="16.5703125" style="103" bestFit="1" customWidth="1"/>
    <col min="4" max="4" width="13.5703125" style="103" customWidth="1"/>
    <col min="5" max="5" width="13.42578125" style="109" bestFit="1" customWidth="1"/>
    <col min="6" max="6" width="59.5703125" style="105" customWidth="1"/>
    <col min="7" max="7" width="28.140625" style="103" customWidth="1"/>
    <col min="8" max="8" width="12.7109375" style="103" bestFit="1" customWidth="1"/>
    <col min="9" max="16384" width="11.42578125" style="103"/>
  </cols>
  <sheetData>
    <row r="1" spans="1:8" ht="24.95" customHeight="1">
      <c r="A1" s="242" t="s">
        <v>4</v>
      </c>
      <c r="B1" s="244" t="s">
        <v>1</v>
      </c>
      <c r="C1" s="245" t="s">
        <v>0</v>
      </c>
      <c r="D1" s="250" t="s">
        <v>61</v>
      </c>
      <c r="E1" s="155" t="s">
        <v>15</v>
      </c>
      <c r="F1" s="253" t="s">
        <v>2</v>
      </c>
      <c r="G1" s="251" t="s">
        <v>50</v>
      </c>
      <c r="H1" s="249" t="s">
        <v>12</v>
      </c>
    </row>
    <row r="2" spans="1:8" ht="20.100000000000001" customHeight="1">
      <c r="A2" s="73">
        <v>99387</v>
      </c>
      <c r="B2" s="146" t="s">
        <v>80</v>
      </c>
      <c r="C2" s="150" t="s">
        <v>118</v>
      </c>
      <c r="D2" s="304">
        <v>44003</v>
      </c>
      <c r="E2" s="147">
        <v>310</v>
      </c>
      <c r="F2" s="166" t="s">
        <v>71</v>
      </c>
      <c r="G2" s="179">
        <v>3</v>
      </c>
      <c r="H2" s="180">
        <v>49309</v>
      </c>
    </row>
    <row r="3" spans="1:8" ht="20.100000000000001" customHeight="1">
      <c r="A3" s="73">
        <v>99393</v>
      </c>
      <c r="B3" s="145" t="s">
        <v>83</v>
      </c>
      <c r="C3" s="146" t="s">
        <v>66</v>
      </c>
      <c r="D3" s="304">
        <v>2</v>
      </c>
      <c r="E3" s="154">
        <v>-43691</v>
      </c>
      <c r="F3" s="169" t="s">
        <v>71</v>
      </c>
      <c r="G3" s="179">
        <v>15</v>
      </c>
      <c r="H3" s="121"/>
    </row>
    <row r="4" spans="1:8" ht="20.100000000000001" customHeight="1">
      <c r="A4" s="73" t="s">
        <v>79</v>
      </c>
      <c r="B4" s="145" t="s">
        <v>86</v>
      </c>
      <c r="C4" s="146" t="s">
        <v>87</v>
      </c>
      <c r="D4" s="304"/>
      <c r="E4" s="147" t="s">
        <v>48</v>
      </c>
      <c r="F4" s="169"/>
      <c r="G4" s="74">
        <v>4</v>
      </c>
      <c r="H4" s="121">
        <v>2</v>
      </c>
    </row>
    <row r="5" spans="1:8" ht="20.100000000000001" customHeight="1">
      <c r="A5" s="73">
        <v>99386</v>
      </c>
      <c r="B5" s="145" t="s">
        <v>96</v>
      </c>
      <c r="C5" s="146" t="s">
        <v>97</v>
      </c>
      <c r="D5" s="304"/>
      <c r="E5" s="147" t="s">
        <v>48</v>
      </c>
      <c r="F5" s="165"/>
      <c r="G5" s="74">
        <v>2</v>
      </c>
      <c r="H5" s="121">
        <v>43465</v>
      </c>
    </row>
    <row r="6" spans="1:8" ht="20.100000000000001" customHeight="1">
      <c r="A6" s="73">
        <v>99389</v>
      </c>
      <c r="B6" s="145" t="s">
        <v>100</v>
      </c>
      <c r="C6" s="146" t="s">
        <v>65</v>
      </c>
      <c r="D6" s="304">
        <v>43634</v>
      </c>
      <c r="E6" s="147">
        <v>-59</v>
      </c>
      <c r="F6" s="165"/>
      <c r="G6" s="74">
        <v>5</v>
      </c>
      <c r="H6" s="121"/>
    </row>
    <row r="7" spans="1:8" ht="20.100000000000001" customHeight="1">
      <c r="A7" s="232" t="s">
        <v>79</v>
      </c>
      <c r="B7" s="305" t="s">
        <v>114</v>
      </c>
      <c r="C7" s="305" t="s">
        <v>115</v>
      </c>
      <c r="D7" s="306"/>
      <c r="E7" s="147" t="s">
        <v>48</v>
      </c>
      <c r="F7" s="307"/>
      <c r="G7" s="232">
        <v>6</v>
      </c>
      <c r="H7" s="308">
        <v>44594</v>
      </c>
    </row>
    <row r="8" spans="1:8" ht="20.100000000000001" customHeight="1">
      <c r="A8" s="135">
        <v>99385</v>
      </c>
      <c r="B8" s="305" t="s">
        <v>3</v>
      </c>
      <c r="C8" s="309" t="s">
        <v>116</v>
      </c>
      <c r="D8" s="306">
        <v>43572</v>
      </c>
      <c r="E8" s="147">
        <v>-121</v>
      </c>
      <c r="F8" s="235"/>
      <c r="G8" s="232">
        <v>1</v>
      </c>
      <c r="H8" s="183"/>
    </row>
    <row r="9" spans="1:8" ht="20.100000000000001" customHeight="1">
      <c r="A9" s="135">
        <v>99388</v>
      </c>
      <c r="B9" s="305" t="s">
        <v>70</v>
      </c>
      <c r="C9" s="309" t="s">
        <v>64</v>
      </c>
      <c r="D9" s="306">
        <v>43649</v>
      </c>
      <c r="E9" s="147">
        <v>-44</v>
      </c>
      <c r="F9" s="234"/>
      <c r="G9" s="232">
        <v>4</v>
      </c>
      <c r="H9" s="183"/>
    </row>
    <row r="10" spans="1:8" ht="20.100000000000001" customHeight="1">
      <c r="A10" s="73"/>
      <c r="B10" s="145"/>
      <c r="C10" s="146"/>
      <c r="D10" s="77"/>
      <c r="E10" s="147"/>
      <c r="F10" s="169"/>
      <c r="G10" s="74"/>
      <c r="H10" s="121"/>
    </row>
    <row r="11" spans="1:8" ht="20.100000000000001" customHeight="1">
      <c r="A11" s="73"/>
      <c r="B11" s="145"/>
      <c r="C11" s="146"/>
      <c r="D11" s="77"/>
      <c r="E11" s="147"/>
      <c r="F11" s="166"/>
      <c r="G11" s="74"/>
      <c r="H11" s="121"/>
    </row>
    <row r="12" spans="1:8" ht="20.100000000000001" customHeight="1">
      <c r="A12" s="73"/>
      <c r="B12" s="145"/>
      <c r="C12" s="146"/>
      <c r="D12" s="77"/>
      <c r="E12" s="147"/>
      <c r="F12" s="169"/>
      <c r="G12" s="74"/>
      <c r="H12" s="121"/>
    </row>
    <row r="13" spans="1:8" ht="20.100000000000001" customHeight="1">
      <c r="A13" s="74"/>
      <c r="B13" s="145"/>
      <c r="C13" s="145"/>
      <c r="D13" s="77"/>
      <c r="E13" s="147"/>
      <c r="F13" s="169"/>
      <c r="G13" s="74"/>
      <c r="H13" s="184"/>
    </row>
    <row r="14" spans="1:8" ht="20.100000000000001" customHeight="1">
      <c r="A14" s="78"/>
      <c r="B14" s="158"/>
      <c r="C14" s="150"/>
      <c r="D14" s="90"/>
      <c r="E14" s="147"/>
      <c r="F14" s="166"/>
      <c r="G14" s="149"/>
      <c r="H14" s="181"/>
    </row>
    <row r="15" spans="1:8" ht="20.100000000000001" customHeight="1">
      <c r="A15" s="78"/>
      <c r="B15" s="158"/>
      <c r="C15" s="150"/>
      <c r="D15" s="77"/>
      <c r="E15" s="147"/>
      <c r="F15" s="166"/>
      <c r="G15" s="149"/>
      <c r="H15" s="181"/>
    </row>
    <row r="16" spans="1:8" ht="20.100000000000001" customHeight="1">
      <c r="A16" s="73"/>
      <c r="B16" s="145"/>
      <c r="C16" s="146"/>
      <c r="D16" s="77"/>
      <c r="E16" s="147"/>
      <c r="F16" s="169"/>
      <c r="G16" s="74"/>
      <c r="H16" s="128"/>
    </row>
    <row r="17" spans="1:8" ht="20.100000000000001" customHeight="1">
      <c r="A17" s="78"/>
      <c r="B17" s="146"/>
      <c r="C17" s="150"/>
      <c r="D17" s="77"/>
      <c r="E17" s="147"/>
      <c r="F17" s="166"/>
      <c r="G17" s="149"/>
      <c r="H17" s="121"/>
    </row>
    <row r="18" spans="1:8" ht="20.100000000000001" customHeight="1">
      <c r="A18" s="73"/>
      <c r="B18" s="145"/>
      <c r="C18" s="146"/>
      <c r="D18" s="77"/>
      <c r="E18" s="147"/>
      <c r="F18" s="169"/>
      <c r="G18" s="74"/>
      <c r="H18" s="121"/>
    </row>
    <row r="19" spans="1:8" ht="20.100000000000001" customHeight="1">
      <c r="A19" s="73"/>
      <c r="B19" s="145"/>
      <c r="C19" s="146"/>
      <c r="D19" s="77"/>
      <c r="E19" s="147"/>
      <c r="F19" s="169"/>
      <c r="G19" s="74"/>
      <c r="H19" s="121"/>
    </row>
    <row r="20" spans="1:8" ht="20.100000000000001" customHeight="1">
      <c r="A20" s="73"/>
      <c r="B20" s="145"/>
      <c r="C20" s="146"/>
      <c r="D20" s="77"/>
      <c r="E20" s="147"/>
      <c r="F20" s="169"/>
      <c r="G20" s="74"/>
      <c r="H20" s="121"/>
    </row>
    <row r="21" spans="1:8" ht="20.100000000000001" customHeight="1">
      <c r="A21" s="73"/>
      <c r="B21" s="145"/>
      <c r="C21" s="146"/>
      <c r="D21" s="77"/>
      <c r="E21" s="147"/>
      <c r="F21" s="169"/>
      <c r="G21" s="74"/>
      <c r="H21" s="121"/>
    </row>
    <row r="22" spans="1:8" ht="20.100000000000001" customHeight="1">
      <c r="A22" s="73"/>
      <c r="B22" s="145"/>
      <c r="C22" s="146"/>
      <c r="D22" s="77"/>
      <c r="E22" s="147"/>
      <c r="F22" s="169"/>
      <c r="G22" s="74"/>
      <c r="H22" s="121"/>
    </row>
    <row r="23" spans="1:8" ht="20.100000000000001" customHeight="1">
      <c r="A23" s="73"/>
      <c r="B23" s="145"/>
      <c r="C23" s="146"/>
      <c r="D23" s="77"/>
      <c r="E23" s="147"/>
      <c r="F23" s="169"/>
      <c r="G23" s="74"/>
      <c r="H23" s="121"/>
    </row>
    <row r="24" spans="1:8" ht="20.100000000000001" customHeight="1">
      <c r="A24" s="73"/>
      <c r="B24" s="145"/>
      <c r="C24" s="146"/>
      <c r="D24" s="77"/>
      <c r="E24" s="147"/>
      <c r="F24" s="169"/>
      <c r="G24" s="74"/>
      <c r="H24" s="121"/>
    </row>
    <row r="25" spans="1:8" ht="20.100000000000001" customHeight="1">
      <c r="A25" s="73"/>
      <c r="B25" s="145"/>
      <c r="C25" s="146"/>
      <c r="D25" s="77"/>
      <c r="E25" s="147"/>
      <c r="F25" s="169"/>
      <c r="G25" s="74"/>
      <c r="H25" s="128"/>
    </row>
    <row r="26" spans="1:8" ht="20.100000000000001" customHeight="1">
      <c r="A26" s="73"/>
      <c r="B26" s="145"/>
      <c r="C26" s="146"/>
      <c r="D26" s="77"/>
      <c r="E26" s="147"/>
      <c r="F26" s="169"/>
      <c r="G26" s="74"/>
      <c r="H26" s="128"/>
    </row>
    <row r="27" spans="1:8" ht="20.100000000000001" customHeight="1">
      <c r="A27" s="59"/>
      <c r="B27" s="158"/>
      <c r="C27" s="158"/>
      <c r="D27" s="77"/>
      <c r="E27" s="147"/>
      <c r="F27" s="166"/>
      <c r="G27" s="149"/>
      <c r="H27" s="181"/>
    </row>
    <row r="28" spans="1:8" ht="20.100000000000001" customHeight="1">
      <c r="A28" s="73"/>
      <c r="B28" s="145"/>
      <c r="C28" s="146"/>
      <c r="D28" s="77"/>
      <c r="E28" s="147"/>
      <c r="F28" s="169"/>
      <c r="G28" s="74"/>
      <c r="H28" s="128"/>
    </row>
    <row r="29" spans="1:8" ht="20.100000000000001" customHeight="1">
      <c r="A29" s="73"/>
      <c r="B29" s="145"/>
      <c r="C29" s="146"/>
      <c r="D29" s="77"/>
      <c r="E29" s="147"/>
      <c r="F29" s="169"/>
      <c r="G29" s="74"/>
      <c r="H29" s="121"/>
    </row>
    <row r="30" spans="1:8" ht="20.100000000000001" customHeight="1">
      <c r="A30" s="73"/>
      <c r="B30" s="145"/>
      <c r="C30" s="146"/>
      <c r="D30" s="90"/>
      <c r="E30" s="147"/>
      <c r="F30" s="185"/>
      <c r="G30" s="74"/>
      <c r="H30" s="184"/>
    </row>
    <row r="31" spans="1:8" ht="20.100000000000001" customHeight="1">
      <c r="A31" s="73"/>
      <c r="B31" s="159"/>
      <c r="C31" s="145"/>
      <c r="D31" s="77"/>
      <c r="E31" s="147"/>
      <c r="F31" s="166"/>
      <c r="G31" s="74"/>
      <c r="H31" s="121"/>
    </row>
    <row r="32" spans="1:8" ht="20.100000000000001" customHeight="1">
      <c r="A32" s="79"/>
      <c r="B32" s="146"/>
      <c r="C32" s="150"/>
      <c r="D32" s="77"/>
      <c r="E32" s="147"/>
      <c r="F32" s="165"/>
      <c r="G32" s="149"/>
      <c r="H32" s="158"/>
    </row>
    <row r="33" spans="1:8" ht="20.100000000000001" customHeight="1">
      <c r="A33" s="78"/>
      <c r="B33" s="159"/>
      <c r="C33" s="150"/>
      <c r="D33" s="77"/>
      <c r="E33" s="147"/>
      <c r="F33" s="166"/>
      <c r="G33" s="149"/>
      <c r="H33" s="121"/>
    </row>
    <row r="34" spans="1:8" ht="20.100000000000001" customHeight="1">
      <c r="A34" s="79"/>
      <c r="B34" s="158"/>
      <c r="C34" s="150"/>
      <c r="D34" s="77"/>
      <c r="E34" s="147"/>
      <c r="F34" s="166"/>
      <c r="G34" s="149"/>
      <c r="H34" s="186"/>
    </row>
    <row r="35" spans="1:8" ht="20.100000000000001" customHeight="1">
      <c r="A35" s="78"/>
      <c r="B35" s="146"/>
      <c r="C35" s="150"/>
      <c r="D35" s="77"/>
      <c r="E35" s="147"/>
      <c r="F35" s="166"/>
      <c r="G35" s="179"/>
      <c r="H35" s="180"/>
    </row>
    <row r="36" spans="1:8" ht="20.100000000000001" customHeight="1">
      <c r="A36" s="73"/>
      <c r="B36" s="145"/>
      <c r="C36" s="146"/>
      <c r="D36" s="90"/>
      <c r="E36" s="147"/>
      <c r="F36" s="169"/>
      <c r="G36" s="74"/>
      <c r="H36" s="121"/>
    </row>
    <row r="37" spans="1:8" ht="20.100000000000001" customHeight="1">
      <c r="A37" s="73"/>
      <c r="B37" s="145"/>
      <c r="C37" s="146"/>
      <c r="D37" s="77"/>
      <c r="E37" s="147"/>
      <c r="F37" s="169"/>
      <c r="G37" s="74"/>
      <c r="H37" s="121"/>
    </row>
    <row r="38" spans="1:8" ht="20.100000000000001" customHeight="1">
      <c r="A38" s="73"/>
      <c r="B38" s="145"/>
      <c r="C38" s="146"/>
      <c r="D38" s="77"/>
      <c r="E38" s="147"/>
      <c r="F38" s="169"/>
      <c r="G38" s="74"/>
      <c r="H38" s="121"/>
    </row>
    <row r="39" spans="1:8" ht="20.100000000000001" customHeight="1">
      <c r="A39" s="78"/>
      <c r="B39" s="146"/>
      <c r="C39" s="150"/>
      <c r="D39" s="77"/>
      <c r="E39" s="147"/>
      <c r="F39" s="166"/>
      <c r="G39" s="149"/>
      <c r="H39" s="128"/>
    </row>
    <row r="40" spans="1:8" ht="20.100000000000001" customHeight="1">
      <c r="A40" s="78"/>
      <c r="B40" s="146"/>
      <c r="C40" s="150"/>
      <c r="D40" s="77"/>
      <c r="E40" s="147"/>
      <c r="F40" s="166"/>
      <c r="G40" s="149"/>
      <c r="H40" s="128"/>
    </row>
    <row r="41" spans="1:8" ht="20.100000000000001" customHeight="1">
      <c r="A41" s="73"/>
      <c r="B41" s="145"/>
      <c r="C41" s="146"/>
      <c r="D41" s="77"/>
      <c r="E41" s="147"/>
      <c r="F41" s="169"/>
      <c r="G41" s="74"/>
      <c r="H41" s="121"/>
    </row>
    <row r="42" spans="1:8" ht="20.100000000000001" customHeight="1">
      <c r="A42" s="78"/>
      <c r="B42" s="158"/>
      <c r="C42" s="150"/>
      <c r="D42" s="77"/>
      <c r="E42" s="147"/>
      <c r="F42" s="166"/>
      <c r="G42" s="149"/>
      <c r="H42" s="181"/>
    </row>
    <row r="43" spans="1:8" ht="20.100000000000001" customHeight="1">
      <c r="A43" s="73"/>
      <c r="B43" s="145"/>
      <c r="C43" s="145"/>
      <c r="D43" s="77"/>
      <c r="E43" s="147"/>
      <c r="F43" s="166"/>
      <c r="G43" s="74"/>
      <c r="H43" s="121"/>
    </row>
    <row r="44" spans="1:8" ht="20.100000000000001" customHeight="1">
      <c r="A44" s="73"/>
      <c r="B44" s="145"/>
      <c r="C44" s="146"/>
      <c r="D44" s="77"/>
      <c r="E44" s="147"/>
      <c r="F44" s="169"/>
      <c r="G44" s="74"/>
      <c r="H44" s="121"/>
    </row>
    <row r="45" spans="1:8" ht="20.100000000000001" customHeight="1">
      <c r="A45" s="73"/>
      <c r="B45" s="145"/>
      <c r="C45" s="146"/>
      <c r="D45" s="77"/>
      <c r="E45" s="147"/>
      <c r="F45" s="169"/>
      <c r="G45" s="74"/>
      <c r="H45" s="121"/>
    </row>
    <row r="46" spans="1:8" ht="20.100000000000001" customHeight="1">
      <c r="A46" s="78"/>
      <c r="B46" s="146"/>
      <c r="C46" s="150"/>
      <c r="D46" s="77"/>
      <c r="E46" s="147"/>
      <c r="F46" s="166"/>
      <c r="G46" s="179"/>
      <c r="H46" s="193"/>
    </row>
    <row r="47" spans="1:8" ht="20.100000000000001" customHeight="1">
      <c r="A47" s="192"/>
      <c r="B47" s="158"/>
      <c r="C47" s="148"/>
      <c r="D47" s="77"/>
      <c r="E47" s="147"/>
      <c r="F47" s="166"/>
      <c r="G47" s="149"/>
      <c r="H47" s="121"/>
    </row>
    <row r="48" spans="1:8" ht="20.100000000000001" customHeight="1">
      <c r="A48" s="73"/>
      <c r="B48" s="145"/>
      <c r="C48" s="146"/>
      <c r="D48" s="77"/>
      <c r="E48" s="147"/>
      <c r="F48" s="169"/>
      <c r="G48" s="74"/>
      <c r="H48" s="121"/>
    </row>
    <row r="49" spans="1:8" ht="20.100000000000001" customHeight="1">
      <c r="A49" s="78"/>
      <c r="B49" s="146"/>
      <c r="C49" s="150"/>
      <c r="D49" s="77"/>
      <c r="E49" s="147"/>
      <c r="F49" s="169"/>
      <c r="G49" s="179"/>
      <c r="H49" s="180"/>
    </row>
    <row r="50" spans="1:8" ht="20.100000000000001" customHeight="1">
      <c r="A50" s="73"/>
      <c r="B50" s="145"/>
      <c r="C50" s="146"/>
      <c r="D50" s="77"/>
      <c r="E50" s="147"/>
      <c r="F50" s="169"/>
      <c r="G50" s="74"/>
      <c r="H50" s="121"/>
    </row>
    <row r="51" spans="1:8" ht="20.100000000000001" customHeight="1">
      <c r="A51" s="59"/>
      <c r="B51" s="145"/>
      <c r="C51" s="146"/>
      <c r="D51" s="77"/>
      <c r="E51" s="147"/>
      <c r="F51" s="169"/>
      <c r="G51" s="74"/>
      <c r="H51" s="121"/>
    </row>
    <row r="52" spans="1:8" ht="20.100000000000001" customHeight="1">
      <c r="A52" s="79"/>
      <c r="B52" s="160"/>
      <c r="C52" s="150"/>
      <c r="D52" s="77"/>
      <c r="E52" s="147"/>
      <c r="F52" s="166"/>
      <c r="G52" s="149"/>
      <c r="H52" s="183"/>
    </row>
    <row r="53" spans="1:8" ht="20.100000000000001" customHeight="1">
      <c r="A53" s="73"/>
      <c r="B53" s="145"/>
      <c r="C53" s="146"/>
      <c r="D53" s="77"/>
      <c r="E53" s="147"/>
      <c r="F53" s="169"/>
      <c r="G53" s="74"/>
      <c r="H53" s="121"/>
    </row>
    <row r="54" spans="1:8" ht="20.100000000000001" customHeight="1">
      <c r="A54" s="73"/>
      <c r="B54" s="145"/>
      <c r="C54" s="146"/>
      <c r="D54" s="77"/>
      <c r="E54" s="147"/>
      <c r="F54" s="169"/>
      <c r="G54" s="74"/>
      <c r="H54" s="128"/>
    </row>
    <row r="55" spans="1:8" ht="20.100000000000001" customHeight="1">
      <c r="A55" s="73"/>
      <c r="B55" s="145"/>
      <c r="C55" s="146"/>
      <c r="D55" s="77"/>
      <c r="E55" s="147"/>
      <c r="F55" s="169"/>
      <c r="G55" s="74"/>
      <c r="H55" s="121"/>
    </row>
    <row r="56" spans="1:8" ht="20.100000000000001" customHeight="1">
      <c r="A56" s="78"/>
      <c r="B56" s="146"/>
      <c r="C56" s="150"/>
      <c r="D56" s="77"/>
      <c r="E56" s="147"/>
      <c r="F56" s="169"/>
      <c r="G56" s="179"/>
      <c r="H56" s="180"/>
    </row>
    <row r="57" spans="1:8" ht="20.100000000000001" customHeight="1">
      <c r="A57" s="73"/>
      <c r="B57" s="145"/>
      <c r="C57" s="146"/>
      <c r="D57" s="176"/>
      <c r="E57" s="147"/>
      <c r="F57" s="169"/>
      <c r="G57" s="74"/>
      <c r="H57" s="128"/>
    </row>
    <row r="58" spans="1:8" ht="20.100000000000001" customHeight="1">
      <c r="A58" s="78"/>
      <c r="B58" s="167"/>
      <c r="C58" s="150"/>
      <c r="D58" s="77"/>
      <c r="E58" s="147"/>
      <c r="F58" s="166"/>
      <c r="G58" s="149"/>
      <c r="H58" s="121"/>
    </row>
    <row r="59" spans="1:8" ht="20.100000000000001" customHeight="1">
      <c r="A59" s="59"/>
      <c r="B59" s="145"/>
      <c r="C59" s="146"/>
      <c r="D59" s="77"/>
      <c r="E59" s="147"/>
      <c r="F59" s="169"/>
      <c r="G59" s="74"/>
      <c r="H59" s="128"/>
    </row>
    <row r="60" spans="1:8" ht="20.100000000000001" customHeight="1">
      <c r="A60" s="73"/>
      <c r="B60" s="145"/>
      <c r="C60" s="146"/>
      <c r="D60" s="77"/>
      <c r="E60" s="147"/>
      <c r="F60" s="169"/>
      <c r="G60" s="74"/>
      <c r="H60" s="121"/>
    </row>
    <row r="61" spans="1:8" ht="20.100000000000001" customHeight="1">
      <c r="A61" s="161"/>
      <c r="B61" s="162"/>
      <c r="C61" s="163"/>
      <c r="D61" s="93"/>
      <c r="E61" s="147"/>
      <c r="F61" s="170"/>
      <c r="G61" s="182"/>
      <c r="H61" s="194"/>
    </row>
    <row r="62" spans="1:8" ht="20.100000000000001" customHeight="1">
      <c r="A62" s="187"/>
      <c r="B62" s="163"/>
      <c r="C62" s="188"/>
      <c r="D62" s="90"/>
      <c r="E62" s="147"/>
      <c r="F62" s="195"/>
      <c r="G62" s="196"/>
      <c r="H62" s="164"/>
    </row>
    <row r="63" spans="1:8" ht="20.100000000000001" customHeight="1">
      <c r="A63" s="78"/>
      <c r="B63" s="146"/>
      <c r="C63" s="150"/>
      <c r="D63" s="77"/>
      <c r="E63" s="147"/>
      <c r="F63" s="169"/>
      <c r="G63" s="179"/>
      <c r="H63" s="180"/>
    </row>
    <row r="64" spans="1:8" ht="20.100000000000001" customHeight="1">
      <c r="A64" s="78"/>
      <c r="B64" s="146"/>
      <c r="C64" s="150"/>
      <c r="D64" s="77"/>
      <c r="E64" s="147"/>
      <c r="F64" s="169"/>
      <c r="G64" s="179"/>
      <c r="H64" s="180"/>
    </row>
    <row r="65" spans="1:8" ht="20.100000000000001" customHeight="1">
      <c r="A65" s="59"/>
      <c r="B65" s="158"/>
      <c r="C65" s="158"/>
      <c r="D65" s="77"/>
      <c r="E65" s="147"/>
      <c r="F65" s="166"/>
      <c r="G65" s="74"/>
      <c r="H65" s="181"/>
    </row>
    <row r="66" spans="1:8" ht="20.100000000000001" customHeight="1">
      <c r="A66" s="78"/>
      <c r="B66" s="146"/>
      <c r="C66" s="150"/>
      <c r="D66" s="77"/>
      <c r="E66" s="147"/>
      <c r="F66" s="166"/>
      <c r="G66" s="179"/>
      <c r="H66" s="180"/>
    </row>
    <row r="67" spans="1:8" ht="20.100000000000001" customHeight="1">
      <c r="A67" s="73"/>
      <c r="B67" s="145"/>
      <c r="C67" s="146"/>
      <c r="D67" s="77"/>
      <c r="E67" s="151"/>
      <c r="F67" s="169"/>
      <c r="G67" s="74"/>
      <c r="H67" s="121"/>
    </row>
    <row r="68" spans="1:8" ht="20.100000000000001" customHeight="1">
      <c r="A68" s="73"/>
      <c r="B68" s="145"/>
      <c r="C68" s="146"/>
      <c r="D68" s="77"/>
      <c r="E68" s="147"/>
      <c r="F68" s="169"/>
      <c r="G68" s="74"/>
      <c r="H68" s="121"/>
    </row>
    <row r="69" spans="1:8" ht="20.100000000000001" customHeight="1">
      <c r="A69" s="78"/>
      <c r="B69" s="146"/>
      <c r="C69" s="150"/>
      <c r="D69" s="77"/>
      <c r="E69" s="147"/>
      <c r="F69" s="166"/>
      <c r="G69" s="149"/>
      <c r="H69" s="121"/>
    </row>
    <row r="70" spans="1:8" ht="20.100000000000001" customHeight="1">
      <c r="A70" s="73"/>
      <c r="B70" s="145"/>
      <c r="C70" s="146"/>
      <c r="D70" s="77"/>
      <c r="E70" s="147"/>
      <c r="F70" s="169"/>
      <c r="G70" s="74"/>
      <c r="H70" s="121"/>
    </row>
    <row r="71" spans="1:8" ht="20.100000000000001" customHeight="1">
      <c r="A71" s="73"/>
      <c r="B71" s="145"/>
      <c r="C71" s="146"/>
      <c r="D71" s="77"/>
      <c r="E71" s="147"/>
      <c r="F71" s="169"/>
      <c r="G71" s="74"/>
      <c r="H71" s="121"/>
    </row>
    <row r="72" spans="1:8" ht="20.100000000000001" customHeight="1">
      <c r="A72" s="73"/>
      <c r="B72" s="177"/>
      <c r="C72" s="178"/>
      <c r="D72" s="77"/>
      <c r="E72" s="151"/>
      <c r="F72" s="169"/>
      <c r="G72" s="74"/>
      <c r="H72" s="121"/>
    </row>
    <row r="73" spans="1:8" ht="20.100000000000001" customHeight="1">
      <c r="A73" s="73"/>
      <c r="B73" s="177"/>
      <c r="C73" s="178"/>
      <c r="D73" s="77"/>
      <c r="E73" s="147"/>
      <c r="F73" s="168"/>
      <c r="G73" s="74"/>
      <c r="H73" s="121"/>
    </row>
    <row r="74" spans="1:8" ht="20.100000000000001" customHeight="1">
      <c r="A74" s="87"/>
      <c r="B74" s="87"/>
      <c r="C74" s="87"/>
      <c r="D74" s="90"/>
      <c r="E74" s="88"/>
      <c r="F74" s="91"/>
      <c r="G74" s="87"/>
    </row>
    <row r="75" spans="1:8" ht="20.100000000000001" customHeight="1">
      <c r="A75" s="87"/>
      <c r="B75" s="87"/>
      <c r="C75" s="87"/>
      <c r="D75" s="93"/>
      <c r="E75" s="88"/>
      <c r="F75" s="91"/>
      <c r="G75" s="87"/>
    </row>
    <row r="76" spans="1:8" ht="20.100000000000001" customHeight="1">
      <c r="A76" s="87"/>
      <c r="B76" s="87"/>
      <c r="C76" s="87"/>
      <c r="D76" s="90"/>
      <c r="E76" s="88"/>
      <c r="F76" s="91"/>
      <c r="G76" s="87"/>
    </row>
    <row r="77" spans="1:8" ht="20.100000000000001" customHeight="1">
      <c r="A77" s="87"/>
      <c r="B77" s="87"/>
      <c r="C77" s="87"/>
      <c r="D77" s="90"/>
      <c r="E77" s="88"/>
      <c r="F77" s="92"/>
      <c r="G77" s="87"/>
    </row>
    <row r="78" spans="1:8" ht="20.100000000000001" customHeight="1">
      <c r="A78" s="87"/>
      <c r="B78" s="87"/>
      <c r="C78" s="87"/>
      <c r="D78" s="90"/>
      <c r="E78" s="88"/>
      <c r="F78" s="91"/>
      <c r="G78" s="87"/>
    </row>
    <row r="79" spans="1:8" ht="20.100000000000001" customHeight="1">
      <c r="A79" s="87"/>
      <c r="B79" s="87"/>
      <c r="C79" s="87"/>
      <c r="D79" s="90"/>
      <c r="E79" s="88"/>
      <c r="F79" s="91"/>
      <c r="G79" s="87"/>
    </row>
    <row r="80" spans="1:8" ht="20.100000000000001" customHeight="1">
      <c r="A80" s="87"/>
      <c r="B80" s="87"/>
      <c r="C80" s="87"/>
      <c r="D80" s="90"/>
      <c r="E80" s="88"/>
      <c r="F80" s="91"/>
      <c r="G80" s="87"/>
    </row>
    <row r="81" spans="1:7" ht="20.100000000000001" customHeight="1">
      <c r="A81" s="87"/>
      <c r="B81" s="87"/>
      <c r="C81" s="87"/>
      <c r="D81" s="90"/>
      <c r="E81" s="88"/>
      <c r="F81" s="91"/>
      <c r="G81" s="87"/>
    </row>
    <row r="82" spans="1:7" ht="20.100000000000001" customHeight="1">
      <c r="A82" s="87"/>
      <c r="B82" s="87"/>
      <c r="C82" s="87"/>
      <c r="D82" s="90"/>
      <c r="E82" s="88"/>
      <c r="F82" s="91"/>
      <c r="G82" s="87"/>
    </row>
    <row r="83" spans="1:7" ht="20.100000000000001" customHeight="1">
      <c r="A83" s="87"/>
      <c r="B83" s="87"/>
      <c r="C83" s="87"/>
      <c r="D83" s="93"/>
      <c r="E83" s="88"/>
      <c r="F83" s="91"/>
      <c r="G83" s="87"/>
    </row>
    <row r="84" spans="1:7" ht="20.100000000000001" customHeight="1">
      <c r="A84" s="87"/>
      <c r="B84" s="87"/>
      <c r="C84" s="87"/>
      <c r="D84" s="90"/>
      <c r="E84" s="88"/>
      <c r="F84" s="91"/>
      <c r="G84" s="87"/>
    </row>
    <row r="85" spans="1:7" ht="20.100000000000001" customHeight="1">
      <c r="A85" s="87"/>
      <c r="B85" s="87"/>
      <c r="C85" s="87"/>
      <c r="D85" s="90"/>
      <c r="E85" s="88"/>
      <c r="F85" s="91"/>
      <c r="G85" s="87"/>
    </row>
    <row r="86" spans="1:7" ht="20.100000000000001" customHeight="1">
      <c r="A86" s="87"/>
      <c r="B86" s="87"/>
      <c r="C86" s="87"/>
      <c r="D86" s="93"/>
      <c r="E86" s="88"/>
      <c r="F86" s="91"/>
      <c r="G86" s="87"/>
    </row>
    <row r="87" spans="1:7" ht="20.100000000000001" customHeight="1">
      <c r="A87" s="87"/>
      <c r="B87" s="87"/>
      <c r="C87" s="87"/>
      <c r="D87" s="90"/>
      <c r="E87" s="88"/>
      <c r="F87" s="91"/>
      <c r="G87" s="87"/>
    </row>
    <row r="88" spans="1:7" ht="20.100000000000001" customHeight="1">
      <c r="A88" s="87"/>
      <c r="B88" s="87"/>
      <c r="C88" s="87"/>
      <c r="D88" s="90"/>
      <c r="E88" s="88"/>
      <c r="F88" s="91"/>
      <c r="G88" s="87"/>
    </row>
    <row r="89" spans="1:7" ht="20.100000000000001" customHeight="1">
      <c r="A89" s="87"/>
      <c r="B89" s="87"/>
      <c r="C89" s="87"/>
      <c r="D89" s="90"/>
      <c r="E89" s="88"/>
      <c r="F89" s="91"/>
      <c r="G89" s="87"/>
    </row>
    <row r="90" spans="1:7" ht="20.100000000000001" customHeight="1">
      <c r="A90" s="87"/>
      <c r="B90" s="87"/>
      <c r="C90" s="87"/>
      <c r="D90" s="90"/>
      <c r="E90" s="88"/>
      <c r="F90" s="91"/>
      <c r="G90" s="87"/>
    </row>
    <row r="91" spans="1:7" ht="20.100000000000001" customHeight="1">
      <c r="A91" s="87"/>
      <c r="B91" s="87"/>
      <c r="C91" s="87"/>
      <c r="D91" s="90"/>
      <c r="E91" s="88"/>
      <c r="F91" s="91"/>
      <c r="G91" s="87"/>
    </row>
    <row r="92" spans="1:7" ht="20.100000000000001" customHeight="1">
      <c r="A92" s="87"/>
      <c r="B92" s="87"/>
      <c r="C92" s="87"/>
      <c r="D92" s="90"/>
      <c r="E92" s="88"/>
      <c r="F92" s="92"/>
      <c r="G92" s="87"/>
    </row>
    <row r="93" spans="1:7" ht="20.100000000000001" customHeight="1">
      <c r="A93" s="87"/>
      <c r="B93" s="87"/>
      <c r="C93" s="87"/>
      <c r="D93" s="90"/>
      <c r="E93" s="88"/>
      <c r="F93" s="91"/>
      <c r="G93" s="87"/>
    </row>
    <row r="94" spans="1:7" ht="20.100000000000001" customHeight="1">
      <c r="A94" s="87"/>
      <c r="B94" s="87"/>
      <c r="C94" s="87"/>
      <c r="D94" s="90"/>
      <c r="E94" s="88"/>
      <c r="F94" s="91"/>
      <c r="G94" s="87"/>
    </row>
    <row r="95" spans="1:7" ht="20.100000000000001" customHeight="1">
      <c r="A95" s="87"/>
      <c r="B95" s="87"/>
      <c r="C95" s="87"/>
      <c r="D95" s="90"/>
      <c r="E95" s="88"/>
      <c r="F95" s="92"/>
      <c r="G95" s="87"/>
    </row>
    <row r="96" spans="1:7" ht="20.100000000000001" customHeight="1">
      <c r="A96" s="89"/>
      <c r="B96" s="87"/>
      <c r="C96" s="99"/>
      <c r="D96" s="90"/>
      <c r="E96" s="88"/>
      <c r="F96" s="87"/>
      <c r="G96" s="5"/>
    </row>
    <row r="97" spans="1:7" ht="20.100000000000001" customHeight="1">
      <c r="A97" s="87"/>
      <c r="B97" s="87"/>
      <c r="C97" s="87"/>
      <c r="D97" s="90"/>
      <c r="E97" s="88"/>
      <c r="F97" s="91"/>
      <c r="G97" s="87"/>
    </row>
    <row r="98" spans="1:7" ht="20.100000000000001" customHeight="1">
      <c r="A98" s="87"/>
      <c r="B98" s="87"/>
      <c r="C98" s="87"/>
      <c r="D98" s="90"/>
      <c r="E98" s="88"/>
      <c r="F98" s="91"/>
      <c r="G98" s="87"/>
    </row>
    <row r="99" spans="1:7" ht="20.100000000000001" customHeight="1">
      <c r="A99" s="87"/>
      <c r="B99" s="87"/>
      <c r="C99" s="87"/>
      <c r="D99" s="90"/>
      <c r="E99" s="88"/>
      <c r="F99" s="91"/>
      <c r="G99" s="87"/>
    </row>
    <row r="100" spans="1:7" ht="20.100000000000001" customHeight="1">
      <c r="A100" s="87"/>
      <c r="B100" s="87"/>
      <c r="C100" s="87"/>
      <c r="D100" s="90"/>
      <c r="E100" s="88"/>
      <c r="F100" s="91"/>
      <c r="G100" s="87"/>
    </row>
    <row r="101" spans="1:7" ht="20.100000000000001" customHeight="1">
      <c r="A101" s="87"/>
      <c r="B101" s="87"/>
      <c r="C101" s="87"/>
      <c r="D101" s="90"/>
      <c r="E101" s="88"/>
      <c r="F101" s="91"/>
      <c r="G101" s="87"/>
    </row>
    <row r="102" spans="1:7" ht="20.100000000000001" customHeight="1">
      <c r="A102" s="87"/>
      <c r="B102" s="87"/>
      <c r="C102" s="87"/>
      <c r="D102" s="90"/>
      <c r="E102" s="88"/>
      <c r="F102" s="91"/>
      <c r="G102" s="87"/>
    </row>
    <row r="103" spans="1:7" ht="20.100000000000001" customHeight="1">
      <c r="A103" s="87"/>
      <c r="B103" s="87"/>
      <c r="C103" s="87"/>
      <c r="D103" s="90"/>
      <c r="E103" s="88"/>
      <c r="F103" s="91"/>
      <c r="G103" s="87"/>
    </row>
    <row r="104" spans="1:7" ht="20.100000000000001" customHeight="1">
      <c r="A104" s="87"/>
      <c r="B104" s="87"/>
      <c r="C104" s="87"/>
      <c r="D104" s="90"/>
      <c r="E104" s="88"/>
      <c r="F104" s="91"/>
      <c r="G104" s="87"/>
    </row>
    <row r="105" spans="1:7" ht="20.100000000000001" customHeight="1">
      <c r="A105" s="87"/>
      <c r="B105" s="87"/>
      <c r="C105" s="87"/>
      <c r="D105" s="90"/>
      <c r="E105" s="88"/>
      <c r="F105" s="91"/>
      <c r="G105" s="87"/>
    </row>
    <row r="106" spans="1:7" ht="20.100000000000001" customHeight="1">
      <c r="A106" s="87"/>
      <c r="B106" s="87"/>
      <c r="C106" s="87"/>
      <c r="D106" s="90"/>
      <c r="E106" s="88"/>
      <c r="F106" s="91"/>
      <c r="G106" s="87"/>
    </row>
    <row r="107" spans="1:7" ht="20.100000000000001" customHeight="1">
      <c r="A107" s="87"/>
      <c r="B107" s="87"/>
      <c r="C107" s="87"/>
      <c r="D107" s="90"/>
      <c r="E107" s="88"/>
      <c r="F107" s="91"/>
      <c r="G107" s="87"/>
    </row>
    <row r="108" spans="1:7" ht="20.100000000000001" customHeight="1">
      <c r="A108" s="87"/>
      <c r="B108" s="87"/>
      <c r="C108" s="87"/>
      <c r="D108" s="90"/>
      <c r="E108" s="88"/>
      <c r="F108" s="91"/>
      <c r="G108" s="87"/>
    </row>
    <row r="109" spans="1:7" ht="20.100000000000001" customHeight="1">
      <c r="A109" s="87"/>
      <c r="B109" s="87"/>
      <c r="C109" s="87"/>
      <c r="D109" s="90"/>
      <c r="E109" s="88"/>
      <c r="F109" s="91"/>
      <c r="G109" s="87"/>
    </row>
    <row r="110" spans="1:7" ht="20.100000000000001" customHeight="1">
      <c r="A110" s="87"/>
      <c r="B110" s="87"/>
      <c r="C110" s="87"/>
      <c r="D110" s="90"/>
      <c r="E110" s="88"/>
      <c r="F110" s="91"/>
      <c r="G110" s="87"/>
    </row>
    <row r="111" spans="1:7" ht="20.100000000000001" customHeight="1">
      <c r="A111" s="87"/>
      <c r="B111" s="87"/>
      <c r="C111" s="87"/>
      <c r="D111" s="90"/>
      <c r="E111" s="88"/>
      <c r="F111" s="91"/>
      <c r="G111" s="87"/>
    </row>
    <row r="112" spans="1:7" ht="20.100000000000001" customHeight="1">
      <c r="A112" s="87"/>
      <c r="B112" s="87"/>
      <c r="C112" s="87"/>
      <c r="D112" s="90"/>
      <c r="E112" s="88"/>
      <c r="F112" s="91"/>
      <c r="G112" s="87"/>
    </row>
    <row r="113" spans="1:7" ht="20.100000000000001" customHeight="1">
      <c r="A113" s="87"/>
      <c r="B113" s="87"/>
      <c r="C113" s="87"/>
      <c r="D113" s="90"/>
      <c r="E113" s="88"/>
      <c r="F113" s="91"/>
      <c r="G113" s="87"/>
    </row>
    <row r="114" spans="1:7" ht="20.100000000000001" customHeight="1">
      <c r="A114" s="87"/>
      <c r="B114" s="87"/>
      <c r="C114" s="87"/>
      <c r="D114" s="90"/>
      <c r="E114" s="88"/>
      <c r="F114" s="91"/>
      <c r="G114" s="87"/>
    </row>
    <row r="115" spans="1:7" ht="20.100000000000001" customHeight="1">
      <c r="A115" s="87"/>
      <c r="B115" s="87"/>
      <c r="C115" s="87"/>
      <c r="D115" s="90"/>
      <c r="E115" s="88"/>
      <c r="F115" s="91"/>
      <c r="G115" s="87"/>
    </row>
    <row r="116" spans="1:7" ht="20.100000000000001" customHeight="1">
      <c r="A116" s="87"/>
      <c r="B116" s="87"/>
      <c r="C116" s="87"/>
      <c r="D116" s="90"/>
      <c r="E116" s="88"/>
      <c r="F116" s="91"/>
      <c r="G116" s="87"/>
    </row>
    <row r="117" spans="1:7" ht="20.100000000000001" customHeight="1">
      <c r="A117" s="87"/>
      <c r="B117" s="87"/>
      <c r="C117" s="87"/>
      <c r="D117" s="93"/>
      <c r="E117" s="88"/>
      <c r="F117" s="91"/>
      <c r="G117" s="87"/>
    </row>
    <row r="118" spans="1:7" ht="20.100000000000001" customHeight="1">
      <c r="A118" s="87"/>
      <c r="B118" s="87"/>
      <c r="C118" s="87"/>
      <c r="D118" s="90"/>
      <c r="E118" s="89"/>
      <c r="F118" s="91"/>
      <c r="G118" s="87"/>
    </row>
    <row r="119" spans="1:7" ht="20.100000000000001" customHeight="1">
      <c r="A119" s="87"/>
      <c r="B119" s="87"/>
      <c r="C119" s="87"/>
      <c r="D119" s="90"/>
      <c r="E119" s="88"/>
      <c r="F119" s="94"/>
      <c r="G119" s="87"/>
    </row>
    <row r="120" spans="1:7" ht="20.100000000000001" customHeight="1">
      <c r="A120" s="87"/>
      <c r="B120" s="87"/>
      <c r="C120" s="87"/>
      <c r="D120" s="90"/>
      <c r="E120" s="88"/>
      <c r="F120" s="91"/>
      <c r="G120" s="87"/>
    </row>
    <row r="121" spans="1:7" ht="20.100000000000001" customHeight="1">
      <c r="A121" s="87"/>
      <c r="B121" s="87"/>
      <c r="C121" s="87"/>
      <c r="D121" s="90"/>
      <c r="E121" s="88"/>
      <c r="F121" s="91"/>
      <c r="G121" s="87"/>
    </row>
    <row r="122" spans="1:7" ht="20.100000000000001" customHeight="1">
      <c r="A122" s="87"/>
      <c r="B122" s="87"/>
      <c r="C122" s="87"/>
      <c r="D122" s="90"/>
      <c r="E122" s="88"/>
      <c r="F122" s="91"/>
      <c r="G122" s="87"/>
    </row>
    <row r="123" spans="1:7" ht="20.100000000000001" customHeight="1">
      <c r="A123" s="87"/>
      <c r="B123" s="95"/>
      <c r="C123" s="87"/>
      <c r="D123" s="90"/>
      <c r="E123" s="88"/>
      <c r="F123" s="92"/>
      <c r="G123" s="87"/>
    </row>
    <row r="124" spans="1:7" ht="20.100000000000001" customHeight="1">
      <c r="A124" s="89"/>
      <c r="B124" s="95"/>
      <c r="C124" s="99"/>
      <c r="D124" s="90"/>
      <c r="E124" s="88"/>
      <c r="F124" s="87"/>
      <c r="G124" s="5"/>
    </row>
    <row r="125" spans="1:7" ht="20.100000000000001" customHeight="1">
      <c r="A125" s="89"/>
      <c r="B125" s="87"/>
      <c r="C125" s="99"/>
      <c r="D125" s="90"/>
      <c r="E125" s="88"/>
      <c r="F125" s="92"/>
      <c r="G125" s="87"/>
    </row>
    <row r="126" spans="1:7" ht="20.100000000000001" customHeight="1">
      <c r="A126" s="87"/>
      <c r="B126" s="87"/>
      <c r="C126" s="87"/>
      <c r="D126" s="90"/>
      <c r="E126" s="88"/>
      <c r="F126" s="91"/>
      <c r="G126" s="87"/>
    </row>
    <row r="127" spans="1:7" ht="20.100000000000001" customHeight="1">
      <c r="A127" s="87"/>
      <c r="B127" s="87"/>
      <c r="C127" s="87"/>
      <c r="D127" s="90"/>
      <c r="E127" s="88"/>
      <c r="F127" s="91"/>
      <c r="G127" s="87"/>
    </row>
    <row r="128" spans="1:7" ht="20.100000000000001" customHeight="1">
      <c r="A128" s="87"/>
      <c r="B128" s="87"/>
      <c r="C128" s="87"/>
      <c r="D128" s="90"/>
      <c r="E128" s="88"/>
      <c r="F128" s="91"/>
      <c r="G128" s="87"/>
    </row>
    <row r="129" spans="1:7" ht="20.100000000000001" customHeight="1">
      <c r="A129" s="87"/>
      <c r="B129" s="87"/>
      <c r="C129" s="87"/>
      <c r="D129" s="90"/>
      <c r="E129" s="88"/>
      <c r="F129" s="91"/>
      <c r="G129" s="87"/>
    </row>
    <row r="130" spans="1:7" ht="20.100000000000001" customHeight="1">
      <c r="A130" s="87"/>
      <c r="B130" s="87"/>
      <c r="C130" s="87"/>
      <c r="D130" s="90"/>
      <c r="E130" s="88"/>
      <c r="F130" s="91"/>
      <c r="G130" s="87"/>
    </row>
    <row r="131" spans="1:7" ht="20.100000000000001" customHeight="1">
      <c r="A131" s="87"/>
      <c r="B131" s="87"/>
      <c r="C131" s="87"/>
      <c r="D131" s="90"/>
      <c r="E131" s="88"/>
      <c r="F131" s="91"/>
      <c r="G131" s="87"/>
    </row>
    <row r="132" spans="1:7" ht="20.100000000000001" customHeight="1">
      <c r="A132" s="87"/>
      <c r="B132" s="87"/>
      <c r="C132" s="87"/>
      <c r="D132" s="90"/>
      <c r="E132" s="88"/>
      <c r="F132" s="91"/>
      <c r="G132" s="87"/>
    </row>
    <row r="133" spans="1:7" ht="20.100000000000001" customHeight="1">
      <c r="A133" s="89"/>
      <c r="B133" s="87"/>
      <c r="C133" s="99"/>
      <c r="D133" s="90"/>
      <c r="E133" s="88"/>
      <c r="F133" s="92"/>
      <c r="G133" s="87"/>
    </row>
    <row r="134" spans="1:7" ht="20.100000000000001" customHeight="1">
      <c r="A134" s="87"/>
      <c r="B134" s="87"/>
      <c r="C134" s="87"/>
      <c r="D134" s="90"/>
      <c r="E134" s="88"/>
      <c r="F134" s="91"/>
      <c r="G134" s="87"/>
    </row>
    <row r="135" spans="1:7" ht="20.100000000000001" customHeight="1">
      <c r="A135" s="87"/>
      <c r="B135" s="87"/>
      <c r="C135" s="87"/>
      <c r="D135" s="90"/>
      <c r="E135" s="88"/>
      <c r="F135" s="91"/>
      <c r="G135" s="87"/>
    </row>
    <row r="136" spans="1:7" ht="20.100000000000001" customHeight="1">
      <c r="A136" s="87"/>
      <c r="B136" s="87"/>
      <c r="C136" s="87"/>
      <c r="D136" s="90"/>
      <c r="E136" s="88"/>
      <c r="F136" s="91"/>
      <c r="G136" s="87"/>
    </row>
    <row r="137" spans="1:7" ht="20.100000000000001" customHeight="1">
      <c r="A137" s="87"/>
      <c r="B137" s="87"/>
      <c r="C137" s="87"/>
      <c r="D137" s="90"/>
      <c r="E137" s="88"/>
      <c r="F137" s="91"/>
      <c r="G137" s="87"/>
    </row>
    <row r="138" spans="1:7" ht="20.100000000000001" customHeight="1">
      <c r="A138" s="87"/>
      <c r="B138" s="87"/>
      <c r="C138" s="87"/>
      <c r="D138" s="90"/>
      <c r="E138" s="88"/>
      <c r="F138" s="91"/>
      <c r="G138" s="87"/>
    </row>
    <row r="139" spans="1:7" ht="20.100000000000001" customHeight="1">
      <c r="A139" s="87"/>
      <c r="B139" s="87"/>
      <c r="C139" s="87"/>
      <c r="D139" s="90"/>
      <c r="E139" s="88"/>
      <c r="F139" s="91"/>
      <c r="G139" s="87"/>
    </row>
    <row r="140" spans="1:7" ht="20.100000000000001" customHeight="1">
      <c r="A140" s="87"/>
      <c r="B140" s="87"/>
      <c r="C140" s="87"/>
      <c r="D140" s="90"/>
      <c r="E140" s="88"/>
      <c r="F140" s="91"/>
      <c r="G140" s="87"/>
    </row>
    <row r="141" spans="1:7" ht="20.100000000000001" customHeight="1">
      <c r="A141" s="87"/>
      <c r="B141" s="87"/>
      <c r="C141" s="87"/>
      <c r="D141" s="90"/>
      <c r="E141" s="88"/>
      <c r="F141" s="91"/>
      <c r="G141" s="87"/>
    </row>
    <row r="142" spans="1:7" ht="20.100000000000001" customHeight="1">
      <c r="A142" s="87"/>
      <c r="B142" s="87"/>
      <c r="C142" s="87"/>
      <c r="D142" s="93"/>
      <c r="E142" s="88"/>
      <c r="F142" s="91"/>
      <c r="G142" s="87"/>
    </row>
    <row r="143" spans="1:7" ht="20.100000000000001" customHeight="1">
      <c r="A143" s="87"/>
      <c r="B143" s="87"/>
      <c r="C143" s="87"/>
      <c r="D143" s="90"/>
      <c r="E143" s="88"/>
      <c r="F143" s="91"/>
      <c r="G143" s="87"/>
    </row>
    <row r="144" spans="1:7" ht="20.100000000000001" customHeight="1">
      <c r="A144" s="87"/>
      <c r="B144" s="87"/>
      <c r="C144" s="87"/>
      <c r="D144" s="90"/>
      <c r="E144" s="88"/>
      <c r="F144" s="91"/>
      <c r="G144" s="87"/>
    </row>
    <row r="145" spans="1:7" ht="20.100000000000001" customHeight="1">
      <c r="A145" s="87"/>
      <c r="B145" s="87"/>
      <c r="C145" s="87"/>
      <c r="D145" s="90"/>
      <c r="E145" s="88"/>
      <c r="F145" s="91"/>
      <c r="G145" s="87"/>
    </row>
    <row r="146" spans="1:7" ht="20.100000000000001" customHeight="1">
      <c r="A146" s="89"/>
      <c r="B146" s="87"/>
      <c r="C146" s="99"/>
      <c r="D146" s="90"/>
      <c r="E146" s="88"/>
      <c r="F146" s="92"/>
      <c r="G146" s="87"/>
    </row>
    <row r="147" spans="1:7" ht="20.100000000000001" customHeight="1">
      <c r="A147" s="87"/>
      <c r="B147" s="87"/>
      <c r="C147" s="87"/>
      <c r="D147" s="90"/>
      <c r="E147" s="88"/>
      <c r="F147" s="91"/>
      <c r="G147" s="87"/>
    </row>
    <row r="148" spans="1:7" ht="20.100000000000001" customHeight="1">
      <c r="A148" s="87"/>
      <c r="B148" s="87"/>
      <c r="C148" s="87"/>
      <c r="D148" s="90"/>
      <c r="E148" s="88"/>
      <c r="F148" s="91"/>
      <c r="G148" s="87"/>
    </row>
    <row r="149" spans="1:7" ht="20.100000000000001" customHeight="1">
      <c r="A149" s="87"/>
      <c r="B149" s="87"/>
      <c r="C149" s="87"/>
      <c r="D149" s="90"/>
      <c r="E149" s="88"/>
      <c r="F149" s="92"/>
      <c r="G149" s="87"/>
    </row>
    <row r="150" spans="1:7" ht="20.100000000000001" customHeight="1">
      <c r="A150" s="87"/>
      <c r="B150" s="87"/>
      <c r="C150" s="87"/>
      <c r="D150" s="90"/>
      <c r="E150" s="88"/>
      <c r="F150" s="92"/>
      <c r="G150" s="87"/>
    </row>
    <row r="151" spans="1:7" ht="20.100000000000001" customHeight="1">
      <c r="A151" s="87"/>
      <c r="B151" s="87"/>
      <c r="C151" s="87"/>
      <c r="D151" s="90"/>
      <c r="E151" s="88"/>
      <c r="F151" s="91"/>
      <c r="G151" s="87"/>
    </row>
    <row r="152" spans="1:7" ht="20.100000000000001" customHeight="1">
      <c r="A152" s="87"/>
      <c r="B152" s="87"/>
      <c r="C152" s="87"/>
      <c r="D152" s="93"/>
      <c r="E152" s="88"/>
      <c r="F152" s="91"/>
      <c r="G152" s="87"/>
    </row>
    <row r="153" spans="1:7" ht="20.100000000000001" customHeight="1">
      <c r="A153" s="87"/>
      <c r="B153" s="87"/>
      <c r="C153" s="87"/>
      <c r="D153" s="104"/>
      <c r="E153" s="88"/>
      <c r="F153" s="91"/>
      <c r="G153" s="87"/>
    </row>
    <row r="154" spans="1:7" ht="20.100000000000001" customHeight="1">
      <c r="A154" s="87"/>
      <c r="B154" s="87"/>
      <c r="C154" s="87"/>
      <c r="D154" s="90"/>
      <c r="E154" s="88"/>
      <c r="F154" s="91"/>
      <c r="G154" s="87"/>
    </row>
    <row r="155" spans="1:7" ht="20.100000000000001" customHeight="1">
      <c r="A155" s="87"/>
      <c r="B155" s="87"/>
      <c r="C155" s="87"/>
      <c r="D155" s="90"/>
      <c r="E155" s="88"/>
      <c r="F155" s="91"/>
      <c r="G155" s="87"/>
    </row>
    <row r="156" spans="1:7" ht="20.100000000000001" customHeight="1">
      <c r="A156" s="87"/>
      <c r="B156" s="87"/>
      <c r="C156" s="87"/>
      <c r="D156" s="90"/>
      <c r="E156" s="88"/>
      <c r="F156" s="91"/>
      <c r="G156" s="87"/>
    </row>
    <row r="157" spans="1:7" ht="20.100000000000001" customHeight="1">
      <c r="A157" s="87"/>
      <c r="B157" s="87"/>
      <c r="C157" s="87"/>
      <c r="D157" s="90"/>
      <c r="E157" s="88"/>
      <c r="F157" s="91"/>
      <c r="G157" s="87"/>
    </row>
    <row r="158" spans="1:7" ht="20.100000000000001" customHeight="1">
      <c r="A158" s="87"/>
      <c r="B158" s="87"/>
      <c r="C158" s="87"/>
      <c r="D158" s="90"/>
      <c r="E158" s="88"/>
      <c r="F158" s="91"/>
      <c r="G158" s="87"/>
    </row>
    <row r="159" spans="1:7" ht="20.100000000000001" customHeight="1">
      <c r="A159" s="87"/>
      <c r="B159" s="87"/>
      <c r="C159" s="87"/>
      <c r="D159" s="90"/>
      <c r="E159" s="88"/>
      <c r="F159" s="91"/>
      <c r="G159" s="87"/>
    </row>
    <row r="160" spans="1:7" ht="20.100000000000001" customHeight="1">
      <c r="A160" s="87"/>
      <c r="B160" s="87"/>
      <c r="C160" s="87"/>
      <c r="D160" s="90"/>
      <c r="E160" s="88"/>
      <c r="F160" s="91"/>
      <c r="G160" s="87"/>
    </row>
    <row r="161" spans="1:7" ht="20.100000000000001" customHeight="1">
      <c r="A161" s="87"/>
      <c r="B161" s="87"/>
      <c r="C161" s="87"/>
      <c r="D161" s="90"/>
      <c r="E161" s="88"/>
      <c r="F161" s="91"/>
      <c r="G161" s="87"/>
    </row>
    <row r="162" spans="1:7" ht="20.100000000000001" customHeight="1">
      <c r="A162" s="87"/>
      <c r="B162" s="87"/>
      <c r="C162" s="87"/>
      <c r="D162" s="90"/>
      <c r="E162" s="88"/>
      <c r="F162" s="91"/>
      <c r="G162" s="87"/>
    </row>
    <row r="163" spans="1:7" ht="20.100000000000001" customHeight="1">
      <c r="A163" s="87"/>
      <c r="B163" s="87"/>
      <c r="C163" s="87"/>
      <c r="D163" s="90"/>
      <c r="E163" s="88"/>
      <c r="F163" s="91"/>
      <c r="G163" s="87"/>
    </row>
    <row r="164" spans="1:7" ht="20.100000000000001" customHeight="1">
      <c r="A164" s="87"/>
      <c r="B164" s="87"/>
      <c r="C164" s="87"/>
      <c r="D164" s="90"/>
      <c r="E164" s="88"/>
      <c r="F164" s="91"/>
      <c r="G164" s="87"/>
    </row>
    <row r="165" spans="1:7" ht="20.100000000000001" customHeight="1">
      <c r="A165" s="87"/>
      <c r="B165" s="87"/>
      <c r="C165" s="87"/>
      <c r="D165" s="90"/>
      <c r="E165" s="88"/>
      <c r="F165" s="91"/>
      <c r="G165" s="87"/>
    </row>
    <row r="166" spans="1:7" ht="20.100000000000001" customHeight="1">
      <c r="A166" s="87"/>
      <c r="B166" s="87"/>
      <c r="C166" s="87"/>
      <c r="D166" s="90"/>
      <c r="E166" s="88"/>
      <c r="F166" s="91"/>
      <c r="G166" s="87"/>
    </row>
    <row r="167" spans="1:7" ht="20.100000000000001" customHeight="1">
      <c r="A167" s="87"/>
      <c r="B167" s="87"/>
      <c r="C167" s="87"/>
      <c r="D167" s="90"/>
      <c r="E167" s="88"/>
      <c r="F167" s="91"/>
      <c r="G167" s="87"/>
    </row>
    <row r="168" spans="1:7" ht="20.100000000000001" customHeight="1">
      <c r="A168" s="87"/>
      <c r="B168" s="87"/>
      <c r="C168" s="87"/>
      <c r="D168" s="104"/>
      <c r="E168" s="88"/>
      <c r="F168" s="91"/>
      <c r="G168" s="87"/>
    </row>
    <row r="169" spans="1:7" ht="20.100000000000001" customHeight="1">
      <c r="A169" s="87"/>
      <c r="B169" s="87"/>
      <c r="C169" s="87"/>
      <c r="D169" s="90"/>
      <c r="E169" s="88"/>
      <c r="F169" s="91"/>
      <c r="G169" s="87"/>
    </row>
    <row r="170" spans="1:7" ht="20.100000000000001" customHeight="1">
      <c r="A170" s="87"/>
      <c r="B170" s="87"/>
      <c r="C170" s="87"/>
      <c r="D170" s="90"/>
      <c r="E170" s="88"/>
      <c r="F170" s="91"/>
      <c r="G170" s="87"/>
    </row>
    <row r="171" spans="1:7" ht="20.100000000000001" customHeight="1">
      <c r="A171" s="87"/>
      <c r="B171" s="87"/>
      <c r="C171" s="87"/>
      <c r="D171" s="90"/>
      <c r="E171" s="88"/>
      <c r="F171" s="91"/>
      <c r="G171" s="87"/>
    </row>
    <row r="172" spans="1:7" ht="20.100000000000001" customHeight="1">
      <c r="A172" s="87"/>
      <c r="B172" s="87"/>
      <c r="C172" s="87"/>
      <c r="D172" s="90"/>
      <c r="E172" s="88"/>
      <c r="F172" s="91"/>
      <c r="G172" s="87"/>
    </row>
    <row r="173" spans="1:7" ht="20.100000000000001" customHeight="1">
      <c r="A173" s="87"/>
      <c r="B173" s="87"/>
      <c r="C173" s="87"/>
      <c r="D173" s="90"/>
      <c r="E173" s="88"/>
      <c r="F173" s="91"/>
      <c r="G173" s="87"/>
    </row>
    <row r="174" spans="1:7" ht="20.100000000000001" customHeight="1">
      <c r="A174" s="87"/>
      <c r="B174" s="87"/>
      <c r="C174" s="87"/>
      <c r="D174" s="90"/>
      <c r="E174" s="88"/>
      <c r="F174" s="91"/>
      <c r="G174" s="87"/>
    </row>
    <row r="175" spans="1:7" ht="20.100000000000001" customHeight="1">
      <c r="A175" s="87"/>
      <c r="B175" s="87"/>
      <c r="C175" s="87"/>
      <c r="D175" s="90"/>
      <c r="E175" s="88"/>
      <c r="F175" s="91"/>
      <c r="G175" s="87"/>
    </row>
    <row r="176" spans="1:7" ht="20.100000000000001" customHeight="1">
      <c r="A176" s="89"/>
      <c r="B176" s="95"/>
      <c r="C176" s="99"/>
      <c r="D176" s="90"/>
      <c r="E176" s="88"/>
      <c r="F176" s="92"/>
      <c r="G176" s="87"/>
    </row>
    <row r="177" spans="1:7" ht="20.100000000000001" customHeight="1">
      <c r="A177" s="87"/>
      <c r="B177" s="87"/>
      <c r="C177" s="87"/>
      <c r="D177" s="90"/>
      <c r="E177" s="88"/>
      <c r="F177" s="91"/>
      <c r="G177" s="87"/>
    </row>
    <row r="178" spans="1:7" ht="20.100000000000001" customHeight="1">
      <c r="A178" s="87"/>
      <c r="B178" s="87"/>
      <c r="C178" s="87"/>
      <c r="D178" s="90"/>
      <c r="E178" s="88"/>
      <c r="F178" s="91"/>
      <c r="G178" s="87"/>
    </row>
    <row r="179" spans="1:7" ht="20.100000000000001" customHeight="1">
      <c r="A179" s="87"/>
      <c r="B179" s="87"/>
      <c r="C179" s="87"/>
      <c r="D179" s="90"/>
      <c r="E179" s="88"/>
      <c r="F179" s="91"/>
      <c r="G179" s="87"/>
    </row>
    <row r="180" spans="1:7" ht="20.100000000000001" customHeight="1">
      <c r="A180" s="87"/>
      <c r="B180" s="87"/>
      <c r="C180" s="87"/>
      <c r="D180" s="90"/>
      <c r="E180" s="88"/>
      <c r="F180" s="91"/>
      <c r="G180" s="87"/>
    </row>
    <row r="181" spans="1:7" ht="20.100000000000001" customHeight="1">
      <c r="A181" s="87"/>
      <c r="B181" s="87"/>
      <c r="C181" s="87"/>
      <c r="D181" s="90"/>
      <c r="E181" s="88"/>
      <c r="F181" s="91"/>
      <c r="G181" s="87"/>
    </row>
    <row r="182" spans="1:7" ht="20.100000000000001" customHeight="1">
      <c r="A182" s="87"/>
      <c r="B182" s="87"/>
      <c r="C182" s="87"/>
      <c r="D182" s="90"/>
      <c r="E182" s="88"/>
      <c r="F182" s="91"/>
      <c r="G182" s="87"/>
    </row>
    <row r="183" spans="1:7" ht="20.100000000000001" customHeight="1">
      <c r="A183" s="87"/>
      <c r="B183" s="87"/>
      <c r="C183" s="87"/>
      <c r="D183" s="90"/>
      <c r="E183" s="88"/>
      <c r="F183" s="91"/>
      <c r="G183" s="87"/>
    </row>
    <row r="184" spans="1:7" ht="20.100000000000001" customHeight="1">
      <c r="A184" s="87"/>
      <c r="B184" s="87"/>
      <c r="C184" s="87"/>
      <c r="D184" s="90"/>
      <c r="E184" s="88"/>
      <c r="F184" s="91"/>
      <c r="G184" s="87"/>
    </row>
    <row r="185" spans="1:7" ht="20.100000000000001" customHeight="1">
      <c r="A185" s="87"/>
      <c r="B185" s="87"/>
      <c r="C185" s="87"/>
      <c r="D185" s="90"/>
      <c r="E185" s="88"/>
      <c r="F185" s="91"/>
      <c r="G185" s="87"/>
    </row>
    <row r="186" spans="1:7" ht="20.100000000000001" customHeight="1">
      <c r="A186" s="87"/>
      <c r="B186" s="87"/>
      <c r="C186" s="87"/>
      <c r="D186" s="90"/>
      <c r="E186" s="88"/>
      <c r="F186" s="91"/>
      <c r="G186" s="87"/>
    </row>
    <row r="187" spans="1:7" ht="20.100000000000001" customHeight="1">
      <c r="A187" s="89"/>
      <c r="B187" s="89"/>
      <c r="C187" s="99"/>
      <c r="D187" s="96"/>
      <c r="E187" s="88"/>
      <c r="F187" s="92"/>
      <c r="G187" s="87"/>
    </row>
    <row r="188" spans="1:7" ht="20.100000000000001" customHeight="1">
      <c r="A188" s="87"/>
      <c r="B188" s="87"/>
      <c r="C188" s="87"/>
      <c r="D188" s="90"/>
      <c r="E188" s="88"/>
      <c r="F188" s="91"/>
      <c r="G188" s="87"/>
    </row>
    <row r="189" spans="1:7" ht="20.100000000000001" customHeight="1">
      <c r="A189" s="87"/>
      <c r="B189" s="87"/>
      <c r="C189" s="87"/>
      <c r="D189" s="90"/>
      <c r="E189" s="88"/>
      <c r="F189" s="91"/>
      <c r="G189" s="87"/>
    </row>
    <row r="190" spans="1:7" ht="20.100000000000001" customHeight="1">
      <c r="A190" s="87"/>
      <c r="B190" s="87"/>
      <c r="C190" s="87"/>
      <c r="D190" s="90"/>
      <c r="E190" s="88"/>
      <c r="F190" s="91"/>
      <c r="G190" s="87"/>
    </row>
    <row r="191" spans="1:7" ht="20.100000000000001" customHeight="1">
      <c r="A191" s="87"/>
      <c r="B191" s="87"/>
      <c r="C191" s="87"/>
      <c r="D191" s="90"/>
      <c r="E191" s="88"/>
      <c r="F191" s="91"/>
      <c r="G191" s="87"/>
    </row>
    <row r="192" spans="1:7" ht="20.100000000000001" customHeight="1">
      <c r="A192" s="87"/>
      <c r="B192" s="87"/>
      <c r="C192" s="87"/>
      <c r="D192" s="90"/>
      <c r="E192" s="88"/>
      <c r="F192" s="91"/>
      <c r="G192" s="87"/>
    </row>
    <row r="193" spans="1:7" ht="20.100000000000001" customHeight="1">
      <c r="A193" s="89"/>
      <c r="B193" s="87"/>
      <c r="C193" s="99"/>
      <c r="D193" s="90"/>
      <c r="E193" s="88"/>
      <c r="F193" s="92"/>
      <c r="G193" s="87"/>
    </row>
    <row r="194" spans="1:7" ht="20.100000000000001" customHeight="1">
      <c r="A194" s="89"/>
      <c r="B194" s="95"/>
      <c r="C194" s="87"/>
      <c r="D194" s="90"/>
      <c r="E194" s="88"/>
      <c r="F194" s="92"/>
      <c r="G194" s="87"/>
    </row>
    <row r="195" spans="1:7" ht="20.100000000000001" customHeight="1">
      <c r="A195" s="87"/>
      <c r="B195" s="87"/>
      <c r="C195" s="87"/>
      <c r="D195" s="90"/>
      <c r="E195" s="88"/>
      <c r="F195" s="91"/>
      <c r="G195" s="87"/>
    </row>
    <row r="196" spans="1:7" ht="20.100000000000001" customHeight="1">
      <c r="A196" s="87"/>
      <c r="B196" s="87"/>
      <c r="C196" s="87"/>
      <c r="D196" s="90"/>
      <c r="E196" s="88"/>
      <c r="F196" s="91"/>
      <c r="G196" s="87"/>
    </row>
    <row r="197" spans="1:7" ht="20.100000000000001" customHeight="1">
      <c r="A197" s="87"/>
      <c r="B197" s="87"/>
      <c r="C197" s="87"/>
      <c r="D197" s="90"/>
      <c r="E197" s="88"/>
      <c r="F197" s="91"/>
      <c r="G197" s="87"/>
    </row>
    <row r="198" spans="1:7" ht="20.100000000000001" customHeight="1">
      <c r="A198" s="87"/>
      <c r="B198" s="87"/>
      <c r="C198" s="87"/>
      <c r="D198" s="90"/>
      <c r="E198" s="88"/>
      <c r="F198" s="91"/>
      <c r="G198" s="87"/>
    </row>
    <row r="199" spans="1:7" ht="20.100000000000001" customHeight="1">
      <c r="A199" s="87"/>
      <c r="B199" s="87"/>
      <c r="C199" s="87"/>
      <c r="D199" s="93"/>
      <c r="E199" s="88"/>
      <c r="F199" s="91"/>
      <c r="G199" s="87"/>
    </row>
    <row r="200" spans="1:7" ht="20.100000000000001" customHeight="1">
      <c r="A200" s="87"/>
      <c r="B200" s="87"/>
      <c r="C200" s="87"/>
      <c r="D200" s="90"/>
      <c r="E200" s="88"/>
      <c r="F200" s="92"/>
      <c r="G200" s="87"/>
    </row>
    <row r="201" spans="1:7" ht="20.100000000000001" customHeight="1">
      <c r="A201" s="89"/>
      <c r="B201" s="87"/>
      <c r="C201" s="99"/>
      <c r="D201" s="90"/>
      <c r="E201" s="88"/>
      <c r="F201" s="92"/>
      <c r="G201" s="87"/>
    </row>
    <row r="202" spans="1:7" ht="20.100000000000001" customHeight="1">
      <c r="A202" s="87"/>
      <c r="B202" s="87"/>
      <c r="C202" s="87"/>
      <c r="D202" s="90"/>
      <c r="E202" s="88"/>
      <c r="F202" s="91"/>
      <c r="G202" s="87"/>
    </row>
    <row r="203" spans="1:7" ht="20.100000000000001" customHeight="1">
      <c r="A203" s="89"/>
      <c r="B203" s="95"/>
      <c r="C203" s="99"/>
      <c r="D203" s="90"/>
      <c r="E203" s="88"/>
      <c r="F203" s="92"/>
      <c r="G203" s="87"/>
    </row>
    <row r="204" spans="1:7" ht="20.100000000000001" customHeight="1">
      <c r="A204" s="87"/>
      <c r="B204" s="87"/>
      <c r="C204" s="87"/>
      <c r="D204" s="90"/>
      <c r="E204" s="88"/>
      <c r="F204" s="91"/>
      <c r="G204" s="87"/>
    </row>
    <row r="205" spans="1:7" ht="20.100000000000001" customHeight="1">
      <c r="A205" s="87"/>
      <c r="B205" s="87"/>
      <c r="C205" s="87"/>
      <c r="D205" s="93"/>
      <c r="E205" s="88"/>
      <c r="F205" s="91"/>
      <c r="G205" s="87"/>
    </row>
    <row r="206" spans="1:7" ht="20.100000000000001" customHeight="1">
      <c r="A206" s="87"/>
      <c r="B206" s="87"/>
      <c r="C206" s="87"/>
      <c r="D206" s="90"/>
      <c r="E206" s="88"/>
      <c r="F206" s="91"/>
      <c r="G206" s="87"/>
    </row>
    <row r="207" spans="1:7" ht="20.100000000000001" customHeight="1">
      <c r="A207" s="87"/>
      <c r="B207" s="87"/>
      <c r="C207" s="87"/>
      <c r="D207" s="90"/>
      <c r="E207" s="88"/>
      <c r="F207" s="91"/>
      <c r="G207" s="87"/>
    </row>
    <row r="208" spans="1:7" ht="20.100000000000001" customHeight="1">
      <c r="A208" s="87"/>
      <c r="B208" s="87"/>
      <c r="C208" s="87"/>
      <c r="D208" s="90"/>
      <c r="E208" s="88"/>
      <c r="F208" s="91"/>
      <c r="G208" s="87"/>
    </row>
    <row r="209" spans="1:7" ht="20.100000000000001" customHeight="1">
      <c r="A209" s="87"/>
      <c r="B209" s="87"/>
      <c r="C209" s="87"/>
      <c r="D209" s="90"/>
      <c r="E209" s="88"/>
      <c r="F209" s="91"/>
      <c r="G209" s="87"/>
    </row>
    <row r="210" spans="1:7" ht="20.100000000000001" customHeight="1">
      <c r="A210" s="87"/>
      <c r="B210" s="87"/>
      <c r="C210" s="87"/>
      <c r="D210" s="93"/>
      <c r="E210" s="88"/>
      <c r="F210" s="91"/>
      <c r="G210" s="87"/>
    </row>
    <row r="211" spans="1:7" ht="20.100000000000001" customHeight="1">
      <c r="A211" s="87"/>
      <c r="B211" s="87"/>
      <c r="C211" s="87"/>
      <c r="D211" s="90"/>
      <c r="E211" s="88"/>
      <c r="F211" s="91"/>
      <c r="G211" s="87"/>
    </row>
    <row r="212" spans="1:7" ht="20.100000000000001" customHeight="1">
      <c r="A212" s="87"/>
      <c r="B212" s="87"/>
      <c r="C212" s="87"/>
      <c r="D212" s="90"/>
      <c r="E212" s="88"/>
      <c r="F212" s="91"/>
      <c r="G212" s="87"/>
    </row>
    <row r="213" spans="1:7" ht="20.100000000000001" customHeight="1">
      <c r="A213" s="87"/>
      <c r="B213" s="87"/>
      <c r="C213" s="87"/>
      <c r="D213" s="90"/>
      <c r="E213" s="88"/>
      <c r="F213" s="91"/>
      <c r="G213" s="87"/>
    </row>
    <row r="214" spans="1:7" ht="20.100000000000001" customHeight="1">
      <c r="A214" s="87"/>
      <c r="B214" s="87"/>
      <c r="C214" s="87"/>
      <c r="D214" s="90"/>
      <c r="E214" s="88"/>
      <c r="F214" s="91"/>
      <c r="G214" s="87"/>
    </row>
    <row r="215" spans="1:7" ht="20.100000000000001" customHeight="1">
      <c r="A215" s="87"/>
      <c r="B215" s="87"/>
      <c r="C215" s="87"/>
      <c r="D215" s="90"/>
      <c r="E215" s="88"/>
      <c r="F215" s="91"/>
      <c r="G215" s="87"/>
    </row>
    <row r="216" spans="1:7" ht="20.100000000000001" customHeight="1">
      <c r="A216" s="87"/>
      <c r="B216" s="87"/>
      <c r="C216" s="87"/>
      <c r="D216" s="90"/>
      <c r="E216" s="88"/>
      <c r="F216" s="91"/>
      <c r="G216" s="87"/>
    </row>
    <row r="217" spans="1:7" ht="20.100000000000001" customHeight="1">
      <c r="A217" s="87"/>
      <c r="B217" s="87"/>
      <c r="C217" s="87"/>
      <c r="D217" s="90"/>
      <c r="E217" s="88"/>
      <c r="F217" s="91"/>
      <c r="G217" s="87"/>
    </row>
    <row r="218" spans="1:7" ht="20.100000000000001" customHeight="1">
      <c r="A218" s="87"/>
      <c r="B218" s="87"/>
      <c r="C218" s="87"/>
      <c r="D218" s="90"/>
      <c r="E218" s="88"/>
      <c r="F218" s="91"/>
      <c r="G218" s="87"/>
    </row>
    <row r="219" spans="1:7" ht="20.100000000000001" customHeight="1">
      <c r="A219" s="87"/>
      <c r="B219" s="87"/>
      <c r="C219" s="87"/>
      <c r="D219" s="90"/>
      <c r="E219" s="88"/>
      <c r="F219" s="92"/>
      <c r="G219" s="87"/>
    </row>
    <row r="220" spans="1:7" ht="20.100000000000001" customHeight="1">
      <c r="A220" s="87"/>
      <c r="B220" s="87"/>
      <c r="C220" s="87"/>
      <c r="D220" s="90"/>
      <c r="E220" s="88"/>
      <c r="F220" s="91"/>
      <c r="G220" s="87"/>
    </row>
    <row r="221" spans="1:7" ht="20.100000000000001" customHeight="1">
      <c r="A221" s="87"/>
      <c r="B221" s="87"/>
      <c r="C221" s="87"/>
      <c r="D221" s="90"/>
      <c r="E221" s="88"/>
      <c r="F221" s="92"/>
      <c r="G221" s="87"/>
    </row>
    <row r="222" spans="1:7" ht="20.100000000000001" customHeight="1">
      <c r="A222" s="87"/>
      <c r="B222" s="87"/>
      <c r="C222" s="87"/>
      <c r="D222" s="90"/>
      <c r="E222" s="88"/>
      <c r="F222" s="91"/>
      <c r="G222" s="87"/>
    </row>
    <row r="223" spans="1:7" ht="20.100000000000001" customHeight="1">
      <c r="A223" s="87"/>
      <c r="B223" s="87"/>
      <c r="C223" s="87"/>
      <c r="D223" s="90"/>
      <c r="E223" s="88"/>
      <c r="F223" s="91"/>
      <c r="G223" s="87"/>
    </row>
    <row r="224" spans="1:7" ht="20.100000000000001" customHeight="1">
      <c r="A224" s="87"/>
      <c r="B224" s="87"/>
      <c r="C224" s="87"/>
      <c r="D224" s="90"/>
      <c r="E224" s="88"/>
      <c r="F224" s="91"/>
      <c r="G224" s="87"/>
    </row>
    <row r="225" spans="1:7" ht="20.100000000000001" customHeight="1">
      <c r="A225" s="87"/>
      <c r="B225" s="87"/>
      <c r="C225" s="87"/>
      <c r="D225" s="90"/>
      <c r="E225" s="88"/>
      <c r="F225" s="91"/>
      <c r="G225" s="87"/>
    </row>
    <row r="226" spans="1:7" ht="20.100000000000001" customHeight="1">
      <c r="A226" s="87"/>
      <c r="B226" s="87"/>
      <c r="C226" s="87"/>
      <c r="D226" s="90"/>
      <c r="E226" s="88"/>
      <c r="F226" s="91"/>
      <c r="G226" s="87"/>
    </row>
    <row r="227" spans="1:7" ht="20.100000000000001" customHeight="1">
      <c r="A227" s="87"/>
      <c r="B227" s="87"/>
      <c r="C227" s="87"/>
      <c r="D227" s="90"/>
      <c r="E227" s="88"/>
      <c r="F227" s="91"/>
      <c r="G227" s="87"/>
    </row>
    <row r="228" spans="1:7" ht="20.100000000000001" customHeight="1">
      <c r="A228" s="87"/>
      <c r="B228" s="87"/>
      <c r="C228" s="87"/>
      <c r="D228" s="90"/>
      <c r="E228" s="88"/>
      <c r="F228" s="91"/>
      <c r="G228" s="87"/>
    </row>
    <row r="229" spans="1:7" ht="20.100000000000001" customHeight="1">
      <c r="A229" s="87"/>
      <c r="B229" s="87"/>
      <c r="C229" s="87"/>
      <c r="D229" s="90"/>
      <c r="E229" s="88"/>
      <c r="F229" s="91"/>
      <c r="G229" s="87"/>
    </row>
    <row r="230" spans="1:7" ht="20.100000000000001" customHeight="1">
      <c r="A230" s="87"/>
      <c r="B230" s="87"/>
      <c r="C230" s="87"/>
      <c r="D230" s="90"/>
      <c r="E230" s="88"/>
      <c r="F230" s="91"/>
      <c r="G230" s="87"/>
    </row>
    <row r="231" spans="1:7" ht="20.100000000000001" customHeight="1">
      <c r="A231" s="87"/>
      <c r="B231" s="87"/>
      <c r="C231" s="87"/>
      <c r="D231" s="90"/>
      <c r="E231" s="88"/>
      <c r="F231" s="92"/>
      <c r="G231" s="87"/>
    </row>
    <row r="232" spans="1:7" ht="20.100000000000001" customHeight="1">
      <c r="A232" s="87"/>
      <c r="B232" s="87"/>
      <c r="C232" s="87"/>
      <c r="D232" s="90"/>
      <c r="E232" s="88"/>
      <c r="F232" s="91"/>
      <c r="G232" s="87"/>
    </row>
    <row r="233" spans="1:7" ht="20.100000000000001" customHeight="1">
      <c r="A233" s="87"/>
      <c r="B233" s="87"/>
      <c r="C233" s="87"/>
      <c r="D233" s="90"/>
      <c r="E233" s="88"/>
      <c r="F233" s="87"/>
      <c r="G233" s="87"/>
    </row>
    <row r="234" spans="1:7" ht="20.100000000000001" customHeight="1">
      <c r="A234" s="87"/>
      <c r="B234" s="87"/>
      <c r="C234" s="87"/>
      <c r="D234" s="90"/>
      <c r="E234" s="88"/>
      <c r="F234" s="91"/>
      <c r="G234" s="87"/>
    </row>
    <row r="235" spans="1:7" ht="20.100000000000001" customHeight="1">
      <c r="A235" s="87"/>
      <c r="B235" s="87"/>
      <c r="C235" s="87"/>
      <c r="D235" s="90"/>
      <c r="E235" s="88"/>
      <c r="F235" s="91"/>
      <c r="G235" s="87"/>
    </row>
    <row r="236" spans="1:7" ht="20.100000000000001" customHeight="1">
      <c r="A236" s="87"/>
      <c r="B236" s="87"/>
      <c r="C236" s="87"/>
      <c r="D236" s="90"/>
      <c r="E236" s="88"/>
      <c r="F236" s="91"/>
      <c r="G236" s="87"/>
    </row>
    <row r="237" spans="1:7" ht="20.100000000000001" customHeight="1">
      <c r="A237" s="87"/>
      <c r="B237" s="87"/>
      <c r="C237" s="87"/>
      <c r="D237" s="90"/>
      <c r="E237" s="88"/>
      <c r="F237" s="91"/>
      <c r="G237" s="87"/>
    </row>
    <row r="238" spans="1:7" ht="20.100000000000001" customHeight="1">
      <c r="A238" s="87"/>
      <c r="B238" s="87"/>
      <c r="C238" s="87"/>
      <c r="D238" s="90"/>
      <c r="E238" s="88"/>
      <c r="F238" s="91"/>
      <c r="G238" s="87"/>
    </row>
    <row r="239" spans="1:7" ht="20.100000000000001" customHeight="1">
      <c r="A239" s="87"/>
      <c r="B239" s="87"/>
      <c r="C239" s="87"/>
      <c r="D239" s="90"/>
      <c r="E239" s="88"/>
      <c r="F239" s="91"/>
      <c r="G239" s="87"/>
    </row>
    <row r="240" spans="1:7" ht="20.100000000000001" customHeight="1">
      <c r="A240" s="87"/>
      <c r="B240" s="87"/>
      <c r="C240" s="87"/>
      <c r="D240" s="90"/>
      <c r="E240" s="88"/>
      <c r="F240" s="91"/>
      <c r="G240" s="87"/>
    </row>
    <row r="241" spans="1:7" ht="20.100000000000001" customHeight="1">
      <c r="A241" s="87"/>
      <c r="B241" s="87"/>
      <c r="C241" s="87"/>
      <c r="D241" s="90"/>
      <c r="E241" s="88"/>
      <c r="F241" s="91"/>
      <c r="G241" s="87"/>
    </row>
    <row r="242" spans="1:7" ht="20.100000000000001" customHeight="1">
      <c r="A242" s="87"/>
      <c r="B242" s="87"/>
      <c r="C242" s="87"/>
      <c r="D242" s="90"/>
      <c r="E242" s="88"/>
      <c r="F242" s="91"/>
      <c r="G242" s="87"/>
    </row>
    <row r="243" spans="1:7" ht="20.100000000000001" customHeight="1">
      <c r="A243" s="87"/>
      <c r="B243" s="87"/>
      <c r="C243" s="87"/>
      <c r="D243" s="90"/>
      <c r="E243" s="88"/>
      <c r="F243" s="87"/>
      <c r="G243" s="87"/>
    </row>
    <row r="244" spans="1:7" ht="20.100000000000001" customHeight="1">
      <c r="A244" s="89"/>
      <c r="B244" s="95"/>
      <c r="C244" s="99"/>
      <c r="D244" s="90"/>
      <c r="E244" s="88"/>
      <c r="F244" s="92"/>
      <c r="G244" s="87"/>
    </row>
    <row r="245" spans="1:7" ht="20.100000000000001" customHeight="1">
      <c r="A245" s="89"/>
      <c r="B245" s="95"/>
      <c r="C245" s="99"/>
      <c r="D245" s="90"/>
      <c r="E245" s="88"/>
      <c r="F245" s="92"/>
      <c r="G245" s="87"/>
    </row>
    <row r="246" spans="1:7" ht="20.100000000000001" customHeight="1">
      <c r="A246" s="89"/>
      <c r="B246" s="95"/>
      <c r="C246" s="99"/>
      <c r="D246" s="90"/>
      <c r="E246" s="88"/>
      <c r="F246" s="92"/>
      <c r="G246" s="87"/>
    </row>
    <row r="247" spans="1:7" ht="20.100000000000001" customHeight="1">
      <c r="A247" s="89"/>
      <c r="B247" s="95"/>
      <c r="C247" s="99"/>
      <c r="D247" s="90"/>
      <c r="E247" s="88"/>
      <c r="F247" s="92"/>
      <c r="G247" s="87"/>
    </row>
    <row r="248" spans="1:7" ht="20.100000000000001" customHeight="1">
      <c r="A248" s="89"/>
      <c r="B248" s="95"/>
      <c r="C248" s="99"/>
      <c r="D248" s="90"/>
      <c r="E248" s="88"/>
      <c r="F248" s="92"/>
      <c r="G248" s="87"/>
    </row>
    <row r="249" spans="1:7" ht="20.100000000000001" customHeight="1">
      <c r="A249" s="89"/>
      <c r="B249" s="95"/>
      <c r="C249" s="99"/>
      <c r="D249" s="90"/>
      <c r="E249" s="88"/>
      <c r="F249" s="92"/>
      <c r="G249" s="87"/>
    </row>
    <row r="250" spans="1:7" ht="20.100000000000001" customHeight="1">
      <c r="A250" s="89"/>
      <c r="B250" s="95"/>
      <c r="C250" s="99"/>
      <c r="D250" s="90"/>
      <c r="E250" s="88"/>
      <c r="F250" s="92"/>
      <c r="G250" s="87"/>
    </row>
    <row r="251" spans="1:7" ht="20.100000000000001" customHeight="1">
      <c r="A251" s="89"/>
      <c r="B251" s="95"/>
      <c r="C251" s="99"/>
      <c r="D251" s="90"/>
      <c r="E251" s="88"/>
      <c r="F251" s="92"/>
      <c r="G251" s="87"/>
    </row>
    <row r="252" spans="1:7" ht="20.100000000000001" customHeight="1">
      <c r="A252" s="89"/>
      <c r="B252" s="95"/>
      <c r="C252" s="99"/>
      <c r="D252" s="90"/>
      <c r="E252" s="88"/>
      <c r="F252" s="92"/>
      <c r="G252" s="87"/>
    </row>
    <row r="253" spans="1:7" ht="20.100000000000001" customHeight="1">
      <c r="A253" s="89"/>
      <c r="B253" s="87"/>
      <c r="C253" s="99"/>
      <c r="D253" s="90"/>
      <c r="E253" s="88"/>
      <c r="F253" s="92"/>
      <c r="G253" s="87"/>
    </row>
    <row r="254" spans="1:7" ht="20.100000000000001" customHeight="1">
      <c r="A254" s="89"/>
      <c r="B254" s="87"/>
      <c r="C254" s="99"/>
      <c r="D254" s="90"/>
      <c r="E254" s="88"/>
      <c r="F254" s="92"/>
      <c r="G254" s="87"/>
    </row>
    <row r="255" spans="1:7" ht="20.100000000000001" customHeight="1">
      <c r="A255" s="89"/>
      <c r="B255" s="87"/>
      <c r="C255" s="99"/>
      <c r="D255" s="90"/>
      <c r="E255" s="88"/>
      <c r="F255" s="92"/>
      <c r="G255" s="87"/>
    </row>
    <row r="256" spans="1:7" ht="20.100000000000001" customHeight="1">
      <c r="A256" s="89"/>
      <c r="B256" s="87"/>
      <c r="C256" s="99"/>
      <c r="D256" s="90"/>
      <c r="E256" s="88"/>
      <c r="F256" s="92"/>
      <c r="G256" s="87"/>
    </row>
    <row r="257" spans="1:7" ht="20.100000000000001" customHeight="1">
      <c r="A257" s="89"/>
      <c r="B257" s="87"/>
      <c r="C257" s="99"/>
      <c r="D257" s="90"/>
      <c r="E257" s="88"/>
      <c r="F257" s="92"/>
      <c r="G257" s="87"/>
    </row>
    <row r="258" spans="1:7" ht="20.100000000000001" customHeight="1">
      <c r="A258" s="89"/>
      <c r="B258" s="87"/>
      <c r="C258" s="99"/>
      <c r="D258" s="90"/>
      <c r="E258" s="88"/>
      <c r="F258" s="92"/>
      <c r="G258" s="87"/>
    </row>
    <row r="259" spans="1:7" ht="20.100000000000001" customHeight="1">
      <c r="A259" s="89"/>
      <c r="B259" s="87"/>
      <c r="C259" s="99"/>
      <c r="D259" s="90"/>
      <c r="E259" s="88"/>
      <c r="F259" s="92"/>
      <c r="G259" s="87"/>
    </row>
    <row r="260" spans="1:7" ht="20.100000000000001" customHeight="1">
      <c r="A260" s="89"/>
      <c r="B260" s="87"/>
      <c r="C260" s="99"/>
      <c r="D260" s="90"/>
      <c r="E260" s="88"/>
      <c r="F260" s="92"/>
      <c r="G260" s="87"/>
    </row>
    <row r="261" spans="1:7" ht="20.100000000000001" customHeight="1">
      <c r="A261" s="89"/>
      <c r="B261" s="87"/>
      <c r="C261" s="99"/>
      <c r="D261" s="90"/>
      <c r="E261" s="88"/>
      <c r="F261" s="92"/>
      <c r="G261" s="87"/>
    </row>
    <row r="262" spans="1:7" ht="20.100000000000001" customHeight="1">
      <c r="A262" s="89"/>
      <c r="B262" s="87"/>
      <c r="C262" s="99"/>
      <c r="D262" s="90"/>
      <c r="E262" s="88"/>
      <c r="F262" s="92"/>
      <c r="G262" s="87"/>
    </row>
    <row r="263" spans="1:7" ht="20.100000000000001" customHeight="1">
      <c r="A263" s="89"/>
      <c r="B263" s="87"/>
      <c r="C263" s="99"/>
      <c r="D263" s="90"/>
      <c r="E263" s="88"/>
      <c r="F263" s="92"/>
      <c r="G263" s="87"/>
    </row>
    <row r="264" spans="1:7" ht="20.100000000000001" customHeight="1">
      <c r="A264" s="89"/>
      <c r="B264" s="87"/>
      <c r="C264" s="99"/>
      <c r="D264" s="90"/>
      <c r="E264" s="88"/>
      <c r="F264" s="92"/>
      <c r="G264" s="87"/>
    </row>
    <row r="265" spans="1:7" ht="20.100000000000001" customHeight="1">
      <c r="A265" s="89"/>
      <c r="B265" s="87"/>
      <c r="C265" s="99"/>
      <c r="D265" s="90"/>
      <c r="E265" s="88"/>
      <c r="F265" s="92"/>
      <c r="G265" s="87"/>
    </row>
    <row r="266" spans="1:7" ht="20.100000000000001" customHeight="1">
      <c r="A266" s="89"/>
      <c r="B266" s="87"/>
      <c r="C266" s="99"/>
      <c r="D266" s="90"/>
      <c r="E266" s="88"/>
      <c r="F266" s="92"/>
      <c r="G266" s="87"/>
    </row>
    <row r="267" spans="1:7" ht="20.100000000000001" customHeight="1">
      <c r="A267" s="89"/>
      <c r="B267" s="87"/>
      <c r="C267" s="99"/>
      <c r="D267" s="90"/>
      <c r="E267" s="88"/>
      <c r="F267" s="92"/>
      <c r="G267" s="87"/>
    </row>
    <row r="268" spans="1:7" ht="20.100000000000001" customHeight="1">
      <c r="A268" s="89"/>
      <c r="B268" s="87"/>
      <c r="C268" s="99"/>
      <c r="D268" s="90"/>
      <c r="E268" s="88"/>
      <c r="F268" s="92"/>
      <c r="G268" s="87"/>
    </row>
    <row r="269" spans="1:7" ht="20.100000000000001" customHeight="1">
      <c r="A269" s="89"/>
      <c r="B269" s="87"/>
      <c r="C269" s="99"/>
      <c r="D269" s="90"/>
      <c r="E269" s="88"/>
      <c r="F269" s="92"/>
      <c r="G269" s="87"/>
    </row>
    <row r="270" spans="1:7" ht="20.100000000000001" customHeight="1">
      <c r="A270" s="89"/>
      <c r="B270" s="87"/>
      <c r="C270" s="99"/>
      <c r="D270" s="90"/>
      <c r="E270" s="88"/>
      <c r="F270" s="92"/>
      <c r="G270" s="87"/>
    </row>
    <row r="271" spans="1:7" ht="20.100000000000001" customHeight="1">
      <c r="A271" s="89"/>
      <c r="B271" s="87"/>
      <c r="C271" s="99"/>
      <c r="D271" s="90"/>
      <c r="E271" s="88"/>
      <c r="F271" s="92"/>
      <c r="G271" s="87"/>
    </row>
    <row r="272" spans="1:7" ht="20.100000000000001" customHeight="1">
      <c r="A272" s="89"/>
      <c r="B272" s="87"/>
      <c r="C272" s="99"/>
      <c r="D272" s="90"/>
      <c r="E272" s="88"/>
      <c r="F272" s="92"/>
      <c r="G272" s="87"/>
    </row>
    <row r="273" spans="1:7" ht="20.100000000000001" customHeight="1">
      <c r="A273" s="89"/>
      <c r="B273" s="87"/>
      <c r="C273" s="99"/>
      <c r="D273" s="90"/>
      <c r="E273" s="88"/>
      <c r="F273" s="92"/>
      <c r="G273" s="87"/>
    </row>
    <row r="274" spans="1:7" ht="20.100000000000001" customHeight="1">
      <c r="A274" s="89"/>
      <c r="B274" s="87"/>
      <c r="C274" s="99"/>
      <c r="D274" s="90"/>
      <c r="E274" s="89"/>
      <c r="F274" s="92"/>
      <c r="G274" s="87"/>
    </row>
    <row r="275" spans="1:7" ht="20.100000000000001" customHeight="1">
      <c r="A275" s="89"/>
      <c r="B275" s="87"/>
      <c r="C275" s="99"/>
      <c r="D275" s="90"/>
      <c r="E275" s="89"/>
      <c r="F275" s="92"/>
      <c r="G275" s="87"/>
    </row>
    <row r="276" spans="1:7" ht="20.100000000000001" customHeight="1">
      <c r="A276" s="89"/>
      <c r="B276" s="87"/>
      <c r="C276" s="99"/>
      <c r="D276" s="90"/>
      <c r="E276" s="89"/>
      <c r="F276" s="92"/>
      <c r="G276" s="87"/>
    </row>
    <row r="277" spans="1:7" ht="20.100000000000001" customHeight="1">
      <c r="A277" s="89"/>
      <c r="B277" s="87"/>
      <c r="C277" s="99"/>
      <c r="D277" s="90"/>
      <c r="E277" s="89"/>
      <c r="F277" s="92"/>
      <c r="G277" s="87"/>
    </row>
    <row r="278" spans="1:7" ht="20.100000000000001" customHeight="1">
      <c r="A278" s="89"/>
      <c r="B278" s="87"/>
      <c r="C278" s="99"/>
      <c r="D278" s="90"/>
      <c r="E278" s="89"/>
      <c r="F278" s="92"/>
      <c r="G278" s="87"/>
    </row>
    <row r="279" spans="1:7" ht="20.100000000000001" customHeight="1">
      <c r="A279" s="89"/>
      <c r="B279" s="87"/>
      <c r="C279" s="99"/>
      <c r="D279" s="90"/>
      <c r="E279" s="89"/>
      <c r="F279" s="92"/>
      <c r="G279" s="87"/>
    </row>
    <row r="280" spans="1:7" ht="20.100000000000001" customHeight="1">
      <c r="A280" s="89"/>
      <c r="B280" s="87"/>
      <c r="C280" s="99"/>
      <c r="D280" s="90"/>
      <c r="E280" s="89"/>
      <c r="F280" s="92"/>
      <c r="G280" s="87"/>
    </row>
    <row r="281" spans="1:7" ht="20.100000000000001" customHeight="1">
      <c r="A281" s="89"/>
      <c r="B281" s="87"/>
      <c r="C281" s="99"/>
      <c r="D281" s="90"/>
      <c r="E281" s="89"/>
      <c r="F281" s="92"/>
      <c r="G281" s="87"/>
    </row>
    <row r="282" spans="1:7" ht="20.100000000000001" customHeight="1">
      <c r="A282" s="89"/>
      <c r="B282" s="87"/>
      <c r="C282" s="99"/>
      <c r="D282" s="90"/>
      <c r="E282" s="89"/>
      <c r="F282" s="92"/>
      <c r="G282" s="87"/>
    </row>
    <row r="283" spans="1:7" ht="20.100000000000001" customHeight="1">
      <c r="A283" s="89"/>
      <c r="B283" s="87"/>
      <c r="C283" s="99"/>
      <c r="D283" s="90"/>
      <c r="E283" s="89"/>
      <c r="F283" s="92"/>
      <c r="G283" s="87"/>
    </row>
    <row r="284" spans="1:7" ht="20.100000000000001" customHeight="1">
      <c r="A284" s="89"/>
      <c r="B284" s="87"/>
      <c r="C284" s="99"/>
      <c r="D284" s="90"/>
      <c r="E284" s="89"/>
      <c r="F284" s="92"/>
      <c r="G284" s="87"/>
    </row>
    <row r="285" spans="1:7" ht="20.100000000000001" customHeight="1">
      <c r="A285" s="89"/>
      <c r="B285" s="87"/>
      <c r="C285" s="99"/>
      <c r="D285" s="90"/>
      <c r="E285" s="89"/>
      <c r="F285" s="92"/>
      <c r="G285" s="87"/>
    </row>
    <row r="286" spans="1:7" ht="20.100000000000001" customHeight="1">
      <c r="A286" s="89"/>
      <c r="B286" s="87"/>
      <c r="C286" s="99"/>
      <c r="D286" s="90"/>
      <c r="E286" s="89"/>
      <c r="F286" s="92"/>
      <c r="G286" s="87"/>
    </row>
    <row r="287" spans="1:7" ht="20.100000000000001" customHeight="1">
      <c r="A287" s="89"/>
      <c r="B287" s="87"/>
      <c r="C287" s="99"/>
      <c r="D287" s="90"/>
      <c r="E287" s="89"/>
      <c r="F287" s="92"/>
      <c r="G287" s="87"/>
    </row>
    <row r="288" spans="1:7" ht="20.100000000000001" customHeight="1">
      <c r="A288" s="89"/>
      <c r="B288" s="87"/>
      <c r="C288" s="99"/>
      <c r="D288" s="90"/>
      <c r="E288" s="89"/>
      <c r="F288" s="92"/>
      <c r="G288" s="87"/>
    </row>
    <row r="289" spans="1:7" ht="20.100000000000001" customHeight="1">
      <c r="A289" s="89"/>
      <c r="B289" s="87"/>
      <c r="C289" s="99"/>
      <c r="D289" s="90"/>
      <c r="E289" s="89"/>
      <c r="F289" s="92"/>
      <c r="G289" s="87"/>
    </row>
    <row r="290" spans="1:7" ht="20.100000000000001" customHeight="1">
      <c r="A290" s="89"/>
      <c r="B290" s="87"/>
      <c r="C290" s="99"/>
      <c r="D290" s="90"/>
      <c r="E290" s="89"/>
      <c r="F290" s="92"/>
      <c r="G290" s="87"/>
    </row>
    <row r="291" spans="1:7" ht="20.100000000000001" customHeight="1">
      <c r="A291" s="89"/>
      <c r="B291" s="87"/>
      <c r="C291" s="99"/>
      <c r="D291" s="90"/>
      <c r="E291" s="89"/>
      <c r="F291" s="92"/>
      <c r="G291" s="87"/>
    </row>
    <row r="292" spans="1:7" ht="20.100000000000001" customHeight="1">
      <c r="A292" s="100"/>
      <c r="B292" s="101"/>
      <c r="C292" s="102"/>
      <c r="D292" s="97"/>
      <c r="E292" s="89"/>
      <c r="F292" s="98"/>
      <c r="G292" s="5"/>
    </row>
    <row r="293" spans="1:7" ht="20.100000000000001" customHeight="1">
      <c r="A293" s="100"/>
      <c r="B293" s="101"/>
      <c r="C293" s="102"/>
      <c r="D293" s="97"/>
      <c r="E293" s="89"/>
      <c r="F293" s="98"/>
      <c r="G293" s="5"/>
    </row>
    <row r="294" spans="1:7" ht="20.100000000000001" customHeight="1">
      <c r="A294" s="100"/>
      <c r="B294" s="101"/>
      <c r="C294" s="102"/>
      <c r="D294" s="97"/>
      <c r="E294" s="89"/>
      <c r="F294" s="98"/>
      <c r="G294" s="5"/>
    </row>
    <row r="295" spans="1:7" ht="20.100000000000001" customHeight="1">
      <c r="A295" s="100"/>
      <c r="B295" s="101"/>
      <c r="C295" s="102"/>
      <c r="D295" s="97"/>
      <c r="E295" s="89"/>
      <c r="F295" s="98"/>
      <c r="G295" s="5"/>
    </row>
    <row r="296" spans="1:7" ht="20.100000000000001" customHeight="1">
      <c r="A296" s="100"/>
      <c r="B296" s="101"/>
      <c r="C296" s="102"/>
      <c r="D296" s="97"/>
      <c r="E296" s="89"/>
      <c r="F296" s="98"/>
      <c r="G296" s="5"/>
    </row>
    <row r="297" spans="1:7" ht="20.100000000000001" customHeight="1">
      <c r="A297" s="100"/>
      <c r="B297" s="101"/>
      <c r="C297" s="102"/>
      <c r="D297" s="97"/>
      <c r="E297" s="89"/>
      <c r="F297" s="98"/>
      <c r="G297" s="5"/>
    </row>
    <row r="298" spans="1:7" ht="20.100000000000001" customHeight="1">
      <c r="A298" s="100"/>
      <c r="B298" s="101"/>
      <c r="C298" s="102"/>
      <c r="D298" s="97"/>
      <c r="E298" s="89"/>
      <c r="F298" s="98"/>
      <c r="G298" s="5"/>
    </row>
    <row r="299" spans="1:7" ht="20.100000000000001" customHeight="1">
      <c r="A299" s="100"/>
      <c r="B299" s="101"/>
      <c r="C299" s="102"/>
      <c r="D299" s="97"/>
      <c r="E299" s="89"/>
      <c r="F299" s="98"/>
      <c r="G299" s="5"/>
    </row>
    <row r="300" spans="1:7" ht="20.100000000000001" customHeight="1">
      <c r="A300" s="100"/>
      <c r="B300" s="101"/>
      <c r="C300" s="102"/>
      <c r="D300" s="97"/>
      <c r="E300" s="89"/>
      <c r="F300" s="98"/>
      <c r="G300" s="5"/>
    </row>
    <row r="301" spans="1:7" ht="20.100000000000001" customHeight="1">
      <c r="A301" s="100"/>
      <c r="B301" s="101"/>
      <c r="C301" s="102"/>
      <c r="D301" s="97"/>
      <c r="E301" s="89"/>
      <c r="F301" s="98"/>
      <c r="G301" s="5"/>
    </row>
    <row r="302" spans="1:7" ht="20.100000000000001" customHeight="1">
      <c r="A302" s="100"/>
      <c r="B302" s="101"/>
      <c r="C302" s="102"/>
      <c r="D302" s="97"/>
      <c r="E302" s="89"/>
      <c r="F302" s="98"/>
      <c r="G302" s="5"/>
    </row>
    <row r="303" spans="1:7" ht="20.100000000000001" customHeight="1">
      <c r="A303" s="100"/>
      <c r="B303" s="101"/>
      <c r="C303" s="102"/>
      <c r="D303" s="97"/>
      <c r="E303" s="89"/>
      <c r="F303" s="98"/>
      <c r="G303" s="5"/>
    </row>
    <row r="304" spans="1:7" ht="20.100000000000001" customHeight="1">
      <c r="A304" s="100"/>
      <c r="B304" s="101"/>
      <c r="C304" s="102"/>
      <c r="D304" s="97"/>
      <c r="E304" s="89"/>
      <c r="F304" s="98"/>
      <c r="G304" s="5"/>
    </row>
    <row r="305" spans="1:7" ht="20.100000000000001" customHeight="1">
      <c r="A305" s="100"/>
      <c r="B305" s="101"/>
      <c r="C305" s="102"/>
      <c r="D305" s="97"/>
      <c r="E305" s="89"/>
      <c r="F305" s="98"/>
      <c r="G305" s="5"/>
    </row>
    <row r="306" spans="1:7" ht="20.100000000000001" customHeight="1">
      <c r="A306" s="100"/>
      <c r="B306" s="101"/>
      <c r="C306" s="102"/>
      <c r="D306" s="97"/>
      <c r="E306" s="89"/>
      <c r="F306" s="98"/>
      <c r="G306" s="5"/>
    </row>
    <row r="307" spans="1:7" ht="20.100000000000001" customHeight="1">
      <c r="A307" s="100"/>
      <c r="B307" s="101"/>
      <c r="C307" s="102"/>
      <c r="D307" s="97"/>
      <c r="E307" s="89"/>
      <c r="F307" s="98"/>
      <c r="G307" s="5"/>
    </row>
    <row r="308" spans="1:7" ht="20.100000000000001" customHeight="1">
      <c r="A308" s="100"/>
      <c r="B308" s="101"/>
      <c r="C308" s="102"/>
      <c r="D308" s="97"/>
      <c r="E308" s="89"/>
      <c r="F308" s="98"/>
      <c r="G308" s="5"/>
    </row>
    <row r="309" spans="1:7" ht="20.100000000000001" customHeight="1">
      <c r="A309" s="100"/>
      <c r="B309" s="101"/>
      <c r="C309" s="102"/>
      <c r="D309" s="97"/>
      <c r="E309" s="89"/>
      <c r="F309" s="98"/>
      <c r="G309" s="5"/>
    </row>
    <row r="310" spans="1:7" ht="20.100000000000001" customHeight="1">
      <c r="A310" s="100"/>
      <c r="B310" s="101"/>
      <c r="C310" s="102"/>
      <c r="D310" s="97"/>
      <c r="E310" s="89"/>
      <c r="F310" s="98"/>
      <c r="G310" s="5"/>
    </row>
    <row r="311" spans="1:7" ht="20.100000000000001" customHeight="1">
      <c r="A311" s="100"/>
      <c r="B311" s="101"/>
      <c r="C311" s="102"/>
      <c r="D311" s="97"/>
      <c r="E311" s="89"/>
      <c r="F311" s="98"/>
      <c r="G311" s="5"/>
    </row>
    <row r="312" spans="1:7" ht="20.100000000000001" customHeight="1">
      <c r="A312" s="100"/>
      <c r="B312" s="101"/>
      <c r="C312" s="102"/>
      <c r="D312" s="97"/>
      <c r="E312" s="89"/>
      <c r="F312" s="98"/>
      <c r="G312" s="5"/>
    </row>
    <row r="313" spans="1:7" ht="20.100000000000001" customHeight="1">
      <c r="A313" s="100"/>
      <c r="B313" s="101"/>
      <c r="C313" s="102"/>
      <c r="D313" s="97"/>
      <c r="E313" s="89"/>
      <c r="F313" s="98"/>
      <c r="G313" s="5"/>
    </row>
    <row r="314" spans="1:7" ht="20.100000000000001" customHeight="1">
      <c r="A314" s="100"/>
      <c r="B314" s="101"/>
      <c r="C314" s="102"/>
      <c r="D314" s="97"/>
      <c r="E314" s="89"/>
      <c r="F314" s="98"/>
      <c r="G314" s="5"/>
    </row>
    <row r="315" spans="1:7" ht="20.100000000000001" customHeight="1">
      <c r="A315" s="100"/>
      <c r="B315" s="101"/>
      <c r="C315" s="102"/>
      <c r="D315" s="97"/>
      <c r="E315" s="89"/>
      <c r="F315" s="98"/>
      <c r="G315" s="5"/>
    </row>
    <row r="316" spans="1:7" ht="20.100000000000001" customHeight="1">
      <c r="A316" s="100"/>
      <c r="B316" s="101"/>
      <c r="C316" s="102"/>
      <c r="D316" s="97"/>
      <c r="E316" s="89"/>
      <c r="F316" s="98"/>
      <c r="G316" s="5"/>
    </row>
    <row r="317" spans="1:7" ht="20.100000000000001" customHeight="1">
      <c r="A317" s="100"/>
      <c r="B317" s="101"/>
      <c r="C317" s="102"/>
      <c r="D317" s="97"/>
      <c r="E317" s="89"/>
      <c r="F317" s="98"/>
      <c r="G317" s="5"/>
    </row>
    <row r="318" spans="1:7" ht="20.100000000000001" customHeight="1">
      <c r="A318" s="100"/>
      <c r="B318" s="101"/>
      <c r="C318" s="102"/>
      <c r="D318" s="97"/>
      <c r="E318" s="89"/>
      <c r="F318" s="98"/>
      <c r="G318" s="5"/>
    </row>
    <row r="319" spans="1:7" ht="20.100000000000001" customHeight="1">
      <c r="A319" s="100"/>
      <c r="B319" s="101"/>
      <c r="C319" s="102"/>
      <c r="D319" s="97"/>
      <c r="E319" s="89"/>
      <c r="F319" s="98"/>
      <c r="G319" s="5"/>
    </row>
    <row r="320" spans="1:7" ht="20.100000000000001" customHeight="1">
      <c r="A320" s="100"/>
      <c r="B320" s="101"/>
      <c r="C320" s="102"/>
      <c r="D320" s="97"/>
      <c r="E320" s="89"/>
      <c r="F320" s="98"/>
      <c r="G320" s="5"/>
    </row>
    <row r="321" spans="1:7" ht="20.100000000000001" customHeight="1">
      <c r="A321" s="100"/>
      <c r="B321" s="101"/>
      <c r="C321" s="102"/>
      <c r="D321" s="97"/>
      <c r="E321" s="89"/>
      <c r="F321" s="98"/>
      <c r="G321" s="5"/>
    </row>
    <row r="322" spans="1:7" ht="20.100000000000001" customHeight="1">
      <c r="A322" s="100"/>
      <c r="B322" s="101"/>
      <c r="C322" s="102"/>
      <c r="D322" s="97"/>
      <c r="E322" s="89"/>
      <c r="F322" s="98"/>
      <c r="G322" s="5"/>
    </row>
    <row r="323" spans="1:7" ht="20.100000000000001" customHeight="1">
      <c r="A323" s="100"/>
      <c r="B323" s="101"/>
      <c r="C323" s="102"/>
      <c r="D323" s="97"/>
      <c r="E323" s="89"/>
      <c r="F323" s="98"/>
      <c r="G323" s="5"/>
    </row>
    <row r="324" spans="1:7" ht="20.100000000000001" customHeight="1">
      <c r="A324" s="100"/>
      <c r="B324" s="101"/>
      <c r="C324" s="102"/>
      <c r="D324" s="97"/>
      <c r="E324" s="89"/>
      <c r="F324" s="98"/>
      <c r="G324" s="5"/>
    </row>
    <row r="325" spans="1:7" ht="20.100000000000001" customHeight="1">
      <c r="A325" s="100"/>
      <c r="B325" s="101"/>
      <c r="C325" s="102"/>
      <c r="D325" s="97"/>
      <c r="E325" s="89"/>
      <c r="F325" s="98"/>
      <c r="G325" s="5"/>
    </row>
    <row r="326" spans="1:7" ht="20.100000000000001" customHeight="1">
      <c r="A326" s="100"/>
      <c r="B326" s="101"/>
      <c r="C326" s="102"/>
      <c r="D326" s="97"/>
      <c r="E326" s="89"/>
      <c r="F326" s="98"/>
      <c r="G326" s="5"/>
    </row>
    <row r="327" spans="1:7" ht="20.100000000000001" customHeight="1">
      <c r="A327" s="100"/>
      <c r="B327" s="101"/>
      <c r="C327" s="102"/>
      <c r="D327" s="97"/>
      <c r="E327" s="89"/>
      <c r="F327" s="98"/>
      <c r="G327" s="5"/>
    </row>
    <row r="328" spans="1:7" ht="20.100000000000001" customHeight="1">
      <c r="A328" s="100"/>
      <c r="B328" s="101"/>
      <c r="C328" s="102"/>
      <c r="D328" s="97"/>
      <c r="E328" s="89"/>
      <c r="F328" s="98"/>
      <c r="G328" s="5"/>
    </row>
    <row r="329" spans="1:7" ht="20.100000000000001" customHeight="1">
      <c r="A329" s="100"/>
      <c r="B329" s="101"/>
      <c r="C329" s="102"/>
      <c r="D329" s="97"/>
      <c r="E329" s="89"/>
      <c r="F329" s="98"/>
      <c r="G329" s="5"/>
    </row>
    <row r="330" spans="1:7" ht="20.100000000000001" customHeight="1">
      <c r="A330" s="100"/>
      <c r="B330" s="101"/>
      <c r="C330" s="102"/>
      <c r="D330" s="97"/>
      <c r="E330" s="89"/>
      <c r="F330" s="98"/>
      <c r="G330" s="5"/>
    </row>
    <row r="331" spans="1:7" ht="20.100000000000001" customHeight="1">
      <c r="A331" s="100"/>
      <c r="B331" s="101"/>
      <c r="C331" s="102"/>
      <c r="D331" s="97"/>
      <c r="E331" s="89"/>
      <c r="F331" s="98"/>
      <c r="G331" s="5"/>
    </row>
    <row r="332" spans="1:7" ht="20.100000000000001" customHeight="1">
      <c r="A332" s="100"/>
      <c r="B332" s="101"/>
      <c r="C332" s="102"/>
      <c r="D332" s="97"/>
      <c r="E332" s="89"/>
      <c r="F332" s="98"/>
      <c r="G332" s="5"/>
    </row>
    <row r="333" spans="1:7" ht="20.100000000000001" customHeight="1">
      <c r="A333" s="100"/>
      <c r="B333" s="101"/>
      <c r="C333" s="102"/>
      <c r="D333" s="97"/>
      <c r="E333" s="89"/>
      <c r="F333" s="98"/>
      <c r="G333" s="5"/>
    </row>
    <row r="334" spans="1:7" ht="20.100000000000001" customHeight="1">
      <c r="A334" s="100"/>
      <c r="B334" s="101"/>
      <c r="C334" s="102"/>
      <c r="D334" s="97"/>
      <c r="E334" s="89"/>
      <c r="F334" s="98"/>
      <c r="G334" s="5"/>
    </row>
    <row r="335" spans="1:7" ht="20.100000000000001" customHeight="1">
      <c r="A335" s="100"/>
      <c r="B335" s="101"/>
      <c r="C335" s="102"/>
      <c r="D335" s="97"/>
      <c r="E335" s="89"/>
      <c r="F335" s="98"/>
      <c r="G335" s="5"/>
    </row>
    <row r="336" spans="1:7" ht="20.100000000000001" customHeight="1">
      <c r="A336" s="100"/>
      <c r="B336" s="101"/>
      <c r="C336" s="102"/>
      <c r="D336" s="97"/>
      <c r="E336" s="89"/>
      <c r="F336" s="98"/>
      <c r="G336" s="5"/>
    </row>
    <row r="337" spans="1:7" ht="20.100000000000001" customHeight="1">
      <c r="A337" s="100"/>
      <c r="B337" s="101"/>
      <c r="C337" s="102"/>
      <c r="D337" s="97"/>
      <c r="E337" s="89"/>
      <c r="F337" s="98"/>
      <c r="G337" s="5"/>
    </row>
    <row r="338" spans="1:7" ht="20.100000000000001" customHeight="1">
      <c r="A338" s="100"/>
      <c r="B338" s="101"/>
      <c r="C338" s="102"/>
      <c r="D338" s="97"/>
      <c r="E338" s="89"/>
      <c r="F338" s="98"/>
      <c r="G338" s="5"/>
    </row>
    <row r="339" spans="1:7" ht="20.100000000000001" customHeight="1">
      <c r="A339" s="100"/>
      <c r="B339" s="101"/>
      <c r="C339" s="102"/>
      <c r="D339" s="97"/>
      <c r="E339" s="89"/>
      <c r="F339" s="98"/>
      <c r="G339" s="5"/>
    </row>
    <row r="340" spans="1:7" ht="20.100000000000001" customHeight="1">
      <c r="A340" s="100"/>
      <c r="B340" s="101"/>
      <c r="C340" s="102"/>
      <c r="D340" s="97"/>
      <c r="E340" s="89"/>
      <c r="F340" s="98"/>
      <c r="G340" s="5"/>
    </row>
    <row r="341" spans="1:7" ht="20.100000000000001" customHeight="1">
      <c r="A341" s="100"/>
      <c r="B341" s="101"/>
      <c r="C341" s="102"/>
      <c r="D341" s="97"/>
      <c r="E341" s="89"/>
      <c r="F341" s="98"/>
      <c r="G341" s="5"/>
    </row>
    <row r="342" spans="1:7" ht="20.100000000000001" customHeight="1">
      <c r="A342" s="100"/>
      <c r="B342" s="101"/>
      <c r="C342" s="102"/>
      <c r="D342" s="97"/>
      <c r="E342" s="89"/>
      <c r="F342" s="98"/>
      <c r="G342" s="5"/>
    </row>
    <row r="343" spans="1:7" ht="20.100000000000001" customHeight="1">
      <c r="A343" s="100"/>
      <c r="B343" s="101"/>
      <c r="C343" s="102"/>
      <c r="D343" s="97"/>
      <c r="E343" s="89"/>
      <c r="F343" s="98"/>
      <c r="G343" s="5"/>
    </row>
    <row r="344" spans="1:7" ht="20.100000000000001" customHeight="1">
      <c r="A344" s="100"/>
      <c r="B344" s="101"/>
      <c r="C344" s="102"/>
      <c r="D344" s="97"/>
      <c r="E344" s="89"/>
      <c r="F344" s="98"/>
      <c r="G344" s="5"/>
    </row>
    <row r="345" spans="1:7" ht="20.100000000000001" customHeight="1">
      <c r="A345" s="100"/>
      <c r="B345" s="101"/>
      <c r="C345" s="102"/>
      <c r="D345" s="97"/>
      <c r="E345" s="89"/>
      <c r="F345" s="98"/>
      <c r="G345" s="5"/>
    </row>
    <row r="346" spans="1:7" ht="20.100000000000001" customHeight="1">
      <c r="A346" s="100"/>
      <c r="B346" s="101"/>
      <c r="C346" s="102"/>
      <c r="D346" s="97"/>
      <c r="E346" s="89"/>
      <c r="F346" s="98"/>
      <c r="G346" s="5"/>
    </row>
    <row r="347" spans="1:7" ht="20.100000000000001" customHeight="1">
      <c r="A347" s="100"/>
      <c r="B347" s="101"/>
      <c r="C347" s="102"/>
      <c r="D347" s="97"/>
      <c r="E347" s="89"/>
      <c r="F347" s="98"/>
      <c r="G347" s="5"/>
    </row>
    <row r="348" spans="1:7" ht="20.100000000000001" customHeight="1">
      <c r="A348" s="100"/>
      <c r="B348" s="101"/>
      <c r="C348" s="102"/>
      <c r="D348" s="97"/>
      <c r="E348" s="89"/>
      <c r="F348" s="98"/>
      <c r="G348" s="5"/>
    </row>
    <row r="349" spans="1:7" ht="20.100000000000001" customHeight="1">
      <c r="A349" s="100"/>
      <c r="B349" s="101"/>
      <c r="C349" s="102"/>
      <c r="D349" s="97"/>
      <c r="E349" s="89"/>
      <c r="F349" s="98"/>
      <c r="G349" s="5"/>
    </row>
    <row r="350" spans="1:7" ht="20.100000000000001" customHeight="1">
      <c r="A350" s="100"/>
      <c r="B350" s="101"/>
      <c r="C350" s="102"/>
      <c r="D350" s="97"/>
      <c r="E350" s="89"/>
      <c r="F350" s="98"/>
      <c r="G350" s="5"/>
    </row>
    <row r="351" spans="1:7" ht="20.100000000000001" customHeight="1">
      <c r="A351" s="100"/>
      <c r="B351" s="101"/>
      <c r="C351" s="102"/>
      <c r="D351" s="97"/>
      <c r="E351" s="89"/>
      <c r="F351" s="98"/>
      <c r="G351" s="5"/>
    </row>
    <row r="352" spans="1:7" ht="20.100000000000001" customHeight="1">
      <c r="A352" s="100"/>
      <c r="B352" s="101"/>
      <c r="C352" s="102"/>
      <c r="D352" s="97"/>
      <c r="E352" s="89"/>
      <c r="F352" s="98"/>
      <c r="G352" s="5"/>
    </row>
    <row r="353" spans="1:7" ht="20.100000000000001" customHeight="1">
      <c r="A353" s="100"/>
      <c r="B353" s="101"/>
      <c r="C353" s="102"/>
      <c r="D353" s="97"/>
      <c r="E353" s="89"/>
      <c r="F353" s="98"/>
      <c r="G353" s="5"/>
    </row>
    <row r="354" spans="1:7" ht="20.100000000000001" customHeight="1">
      <c r="A354" s="100"/>
      <c r="B354" s="101"/>
      <c r="C354" s="102"/>
      <c r="D354" s="97"/>
      <c r="E354" s="89"/>
      <c r="F354" s="98"/>
      <c r="G354" s="5"/>
    </row>
    <row r="355" spans="1:7" ht="20.100000000000001" customHeight="1">
      <c r="A355" s="100"/>
      <c r="B355" s="101"/>
      <c r="C355" s="102"/>
      <c r="D355" s="97"/>
      <c r="E355" s="89"/>
      <c r="F355" s="98"/>
      <c r="G355" s="5"/>
    </row>
    <row r="356" spans="1:7" ht="20.100000000000001" customHeight="1">
      <c r="A356" s="100"/>
      <c r="B356" s="101"/>
      <c r="C356" s="102"/>
      <c r="D356" s="97"/>
      <c r="E356" s="89"/>
      <c r="F356" s="98"/>
      <c r="G356" s="5"/>
    </row>
    <row r="357" spans="1:7" ht="20.100000000000001" customHeight="1">
      <c r="A357" s="100"/>
      <c r="B357" s="101"/>
      <c r="C357" s="102"/>
      <c r="D357" s="97"/>
      <c r="E357" s="89"/>
      <c r="F357" s="98"/>
      <c r="G357" s="5"/>
    </row>
    <row r="358" spans="1:7" ht="20.100000000000001" customHeight="1">
      <c r="A358" s="100"/>
      <c r="B358" s="101"/>
      <c r="C358" s="102"/>
      <c r="D358" s="97"/>
      <c r="E358" s="89"/>
      <c r="F358" s="98"/>
      <c r="G358" s="5"/>
    </row>
    <row r="359" spans="1:7" ht="20.100000000000001" customHeight="1">
      <c r="A359" s="100"/>
      <c r="B359" s="101"/>
      <c r="C359" s="102"/>
      <c r="D359" s="97"/>
      <c r="E359" s="89"/>
      <c r="F359" s="98"/>
      <c r="G359" s="5"/>
    </row>
    <row r="360" spans="1:7" ht="20.100000000000001" customHeight="1">
      <c r="A360" s="100"/>
      <c r="B360" s="101"/>
      <c r="C360" s="102"/>
      <c r="D360" s="97"/>
      <c r="E360" s="89"/>
      <c r="F360" s="98"/>
      <c r="G360" s="5"/>
    </row>
    <row r="361" spans="1:7" ht="20.100000000000001" customHeight="1">
      <c r="A361" s="100"/>
      <c r="B361" s="101"/>
      <c r="C361" s="102"/>
      <c r="D361" s="97"/>
      <c r="E361" s="89"/>
      <c r="F361" s="98"/>
      <c r="G361" s="5"/>
    </row>
    <row r="362" spans="1:7" ht="20.100000000000001" customHeight="1">
      <c r="A362" s="100"/>
      <c r="B362" s="101"/>
      <c r="C362" s="102"/>
      <c r="D362" s="97"/>
      <c r="E362" s="89"/>
      <c r="F362" s="98"/>
      <c r="G362" s="5"/>
    </row>
    <row r="363" spans="1:7" ht="20.100000000000001" customHeight="1">
      <c r="A363" s="100"/>
      <c r="B363" s="101"/>
      <c r="C363" s="102"/>
      <c r="D363" s="97"/>
      <c r="E363" s="89"/>
      <c r="F363" s="98"/>
      <c r="G363" s="5"/>
    </row>
    <row r="364" spans="1:7" ht="20.100000000000001" customHeight="1">
      <c r="A364" s="100"/>
      <c r="B364" s="101"/>
      <c r="C364" s="102"/>
      <c r="D364" s="97"/>
      <c r="E364" s="89"/>
      <c r="F364" s="98"/>
      <c r="G364" s="5"/>
    </row>
    <row r="365" spans="1:7" ht="20.100000000000001" customHeight="1">
      <c r="A365" s="100"/>
      <c r="B365" s="101"/>
      <c r="C365" s="102"/>
      <c r="D365" s="97"/>
      <c r="E365" s="89"/>
      <c r="F365" s="98"/>
      <c r="G365" s="5"/>
    </row>
    <row r="366" spans="1:7" ht="20.100000000000001" customHeight="1">
      <c r="A366" s="100"/>
      <c r="B366" s="101"/>
      <c r="C366" s="102"/>
      <c r="D366" s="97"/>
      <c r="E366" s="89"/>
      <c r="F366" s="98"/>
      <c r="G366" s="5"/>
    </row>
    <row r="367" spans="1:7" ht="20.100000000000001" customHeight="1">
      <c r="A367" s="100"/>
      <c r="B367" s="101"/>
      <c r="C367" s="102"/>
      <c r="D367" s="97"/>
      <c r="E367" s="89"/>
      <c r="F367" s="98"/>
      <c r="G367" s="5"/>
    </row>
    <row r="368" spans="1:7" ht="20.100000000000001" customHeight="1">
      <c r="A368" s="100"/>
      <c r="B368" s="101"/>
      <c r="C368" s="102"/>
      <c r="D368" s="97"/>
      <c r="E368" s="89"/>
      <c r="F368" s="98"/>
      <c r="G368" s="5"/>
    </row>
    <row r="369" spans="1:7" ht="20.100000000000001" customHeight="1">
      <c r="A369" s="100"/>
      <c r="B369" s="101"/>
      <c r="C369" s="102"/>
      <c r="D369" s="97"/>
      <c r="E369" s="89"/>
      <c r="F369" s="98"/>
      <c r="G369" s="5"/>
    </row>
    <row r="370" spans="1:7" ht="20.100000000000001" customHeight="1">
      <c r="A370" s="100"/>
      <c r="B370" s="101"/>
      <c r="C370" s="102"/>
      <c r="D370" s="97"/>
      <c r="E370" s="89"/>
      <c r="F370" s="98"/>
      <c r="G370" s="5"/>
    </row>
    <row r="371" spans="1:7" ht="20.100000000000001" customHeight="1">
      <c r="A371" s="100"/>
      <c r="B371" s="101"/>
      <c r="C371" s="102"/>
      <c r="D371" s="97"/>
      <c r="E371" s="89"/>
      <c r="F371" s="98"/>
      <c r="G371" s="5"/>
    </row>
    <row r="372" spans="1:7" ht="20.100000000000001" customHeight="1">
      <c r="A372" s="100"/>
      <c r="B372" s="101"/>
      <c r="C372" s="102"/>
      <c r="D372" s="97"/>
      <c r="E372" s="89"/>
      <c r="F372" s="98"/>
      <c r="G372" s="5"/>
    </row>
    <row r="373" spans="1:7" ht="20.100000000000001" customHeight="1">
      <c r="A373" s="100"/>
      <c r="B373" s="101"/>
      <c r="C373" s="102"/>
      <c r="D373" s="97"/>
      <c r="E373" s="89"/>
      <c r="F373" s="98"/>
      <c r="G373" s="5"/>
    </row>
    <row r="374" spans="1:7" ht="20.100000000000001" customHeight="1">
      <c r="A374" s="100"/>
      <c r="B374" s="101"/>
      <c r="C374" s="102"/>
      <c r="D374" s="97"/>
      <c r="E374" s="89"/>
      <c r="F374" s="98"/>
      <c r="G374" s="5"/>
    </row>
    <row r="375" spans="1:7" ht="20.100000000000001" customHeight="1">
      <c r="A375" s="100"/>
      <c r="B375" s="101"/>
      <c r="C375" s="102"/>
      <c r="D375" s="97"/>
      <c r="E375" s="89"/>
      <c r="F375" s="98"/>
      <c r="G375" s="5"/>
    </row>
    <row r="376" spans="1:7" ht="20.100000000000001" customHeight="1">
      <c r="A376" s="100"/>
      <c r="B376" s="101"/>
      <c r="C376" s="102"/>
      <c r="D376" s="97"/>
      <c r="E376" s="89"/>
      <c r="F376" s="98"/>
      <c r="G376" s="5"/>
    </row>
    <row r="377" spans="1:7" ht="20.100000000000001" customHeight="1">
      <c r="A377" s="100"/>
      <c r="B377" s="101"/>
      <c r="C377" s="102"/>
      <c r="D377" s="97"/>
      <c r="E377" s="89"/>
      <c r="F377" s="98"/>
      <c r="G377" s="5"/>
    </row>
    <row r="378" spans="1:7" ht="20.100000000000001" customHeight="1">
      <c r="A378" s="100"/>
      <c r="B378" s="101"/>
      <c r="C378" s="102"/>
      <c r="D378" s="97"/>
      <c r="E378" s="89"/>
      <c r="F378" s="98"/>
      <c r="G378" s="5"/>
    </row>
    <row r="379" spans="1:7" ht="20.100000000000001" customHeight="1">
      <c r="A379" s="100"/>
      <c r="B379" s="101"/>
      <c r="C379" s="102"/>
      <c r="D379" s="97"/>
      <c r="E379" s="89"/>
      <c r="F379" s="98"/>
      <c r="G379" s="5"/>
    </row>
    <row r="380" spans="1:7" ht="20.100000000000001" customHeight="1">
      <c r="A380" s="100"/>
      <c r="B380" s="101"/>
      <c r="C380" s="102"/>
      <c r="D380" s="97"/>
      <c r="E380" s="89"/>
      <c r="F380" s="98"/>
      <c r="G380" s="5"/>
    </row>
    <row r="381" spans="1:7" ht="20.100000000000001" customHeight="1">
      <c r="A381" s="100"/>
      <c r="B381" s="101"/>
      <c r="C381" s="102"/>
      <c r="D381" s="97"/>
      <c r="E381" s="89"/>
      <c r="F381" s="98"/>
      <c r="G381" s="5"/>
    </row>
    <row r="382" spans="1:7" ht="20.100000000000001" customHeight="1">
      <c r="A382" s="100"/>
      <c r="B382" s="101"/>
      <c r="C382" s="102"/>
      <c r="D382" s="97"/>
      <c r="E382" s="89"/>
      <c r="F382" s="98"/>
      <c r="G382" s="5"/>
    </row>
    <row r="383" spans="1:7" ht="20.100000000000001" customHeight="1">
      <c r="A383" s="100"/>
      <c r="B383" s="101"/>
      <c r="C383" s="102"/>
      <c r="D383" s="97"/>
      <c r="E383" s="89"/>
      <c r="F383" s="98"/>
      <c r="G383" s="5"/>
    </row>
    <row r="384" spans="1:7" ht="20.100000000000001" customHeight="1">
      <c r="A384" s="100"/>
      <c r="B384" s="101"/>
      <c r="C384" s="102"/>
      <c r="D384" s="97"/>
      <c r="E384" s="89"/>
      <c r="F384" s="98"/>
      <c r="G384" s="5"/>
    </row>
    <row r="385" spans="1:7" ht="20.100000000000001" customHeight="1">
      <c r="A385" s="100"/>
      <c r="B385" s="101"/>
      <c r="C385" s="102"/>
      <c r="D385" s="97"/>
      <c r="E385" s="89"/>
      <c r="F385" s="98"/>
      <c r="G385" s="5"/>
    </row>
    <row r="386" spans="1:7" ht="20.100000000000001" customHeight="1">
      <c r="A386" s="100"/>
      <c r="B386" s="101"/>
      <c r="C386" s="102"/>
      <c r="D386" s="97"/>
      <c r="E386" s="89"/>
      <c r="F386" s="98"/>
      <c r="G386" s="5"/>
    </row>
    <row r="387" spans="1:7" ht="20.100000000000001" customHeight="1">
      <c r="A387" s="100"/>
      <c r="B387" s="101"/>
      <c r="C387" s="102"/>
      <c r="D387" s="97"/>
      <c r="E387" s="89"/>
      <c r="F387" s="98"/>
      <c r="G387" s="5"/>
    </row>
    <row r="388" spans="1:7" ht="20.100000000000001" customHeight="1">
      <c r="A388" s="100"/>
      <c r="B388" s="101"/>
      <c r="C388" s="102"/>
      <c r="D388" s="97"/>
      <c r="E388" s="89"/>
      <c r="F388" s="98"/>
      <c r="G388" s="5"/>
    </row>
    <row r="389" spans="1:7" ht="20.100000000000001" customHeight="1">
      <c r="A389" s="100"/>
      <c r="B389" s="101"/>
      <c r="C389" s="102"/>
      <c r="D389" s="97"/>
      <c r="E389" s="89"/>
      <c r="F389" s="98"/>
      <c r="G389" s="5"/>
    </row>
    <row r="390" spans="1:7" ht="20.100000000000001" customHeight="1">
      <c r="A390" s="100"/>
      <c r="B390" s="101"/>
      <c r="C390" s="102"/>
      <c r="D390" s="97"/>
      <c r="E390" s="89"/>
      <c r="F390" s="98"/>
      <c r="G390" s="5"/>
    </row>
    <row r="391" spans="1:7" ht="20.100000000000001" customHeight="1">
      <c r="A391" s="100"/>
      <c r="B391" s="101"/>
      <c r="C391" s="102"/>
      <c r="D391" s="97"/>
      <c r="E391" s="89"/>
      <c r="F391" s="98"/>
      <c r="G391" s="5"/>
    </row>
    <row r="392" spans="1:7" ht="20.100000000000001" customHeight="1">
      <c r="A392" s="100"/>
      <c r="B392" s="101"/>
      <c r="C392" s="102"/>
      <c r="D392" s="97"/>
      <c r="E392" s="89"/>
      <c r="F392" s="98"/>
      <c r="G392" s="5"/>
    </row>
    <row r="393" spans="1:7" ht="20.100000000000001" customHeight="1">
      <c r="A393" s="100"/>
      <c r="B393" s="101"/>
      <c r="C393" s="102"/>
      <c r="D393" s="97"/>
      <c r="E393" s="89"/>
      <c r="F393" s="98"/>
      <c r="G393" s="5"/>
    </row>
    <row r="394" spans="1:7" ht="20.100000000000001" customHeight="1">
      <c r="A394" s="100"/>
      <c r="B394" s="101"/>
      <c r="C394" s="102"/>
      <c r="D394" s="97"/>
      <c r="E394" s="89"/>
      <c r="F394" s="98"/>
      <c r="G394" s="5"/>
    </row>
    <row r="395" spans="1:7" ht="20.100000000000001" customHeight="1">
      <c r="A395" s="100"/>
      <c r="B395" s="101"/>
      <c r="C395" s="102"/>
      <c r="D395" s="97"/>
      <c r="E395" s="89"/>
      <c r="F395" s="98"/>
      <c r="G395" s="5"/>
    </row>
    <row r="396" spans="1:7" ht="20.100000000000001" customHeight="1">
      <c r="A396" s="100"/>
      <c r="B396" s="101"/>
      <c r="C396" s="102"/>
      <c r="D396" s="97"/>
      <c r="E396" s="89"/>
      <c r="F396" s="98"/>
      <c r="G396" s="5"/>
    </row>
    <row r="397" spans="1:7" ht="20.100000000000001" customHeight="1">
      <c r="A397" s="100"/>
      <c r="B397" s="101"/>
      <c r="C397" s="102"/>
      <c r="D397" s="97"/>
      <c r="E397" s="89"/>
      <c r="F397" s="98"/>
      <c r="G397" s="5"/>
    </row>
    <row r="398" spans="1:7" ht="20.100000000000001" customHeight="1">
      <c r="A398" s="100"/>
      <c r="B398" s="101"/>
      <c r="C398" s="102"/>
      <c r="D398" s="97"/>
      <c r="E398" s="89"/>
      <c r="F398" s="98"/>
      <c r="G398" s="5"/>
    </row>
    <row r="399" spans="1:7" ht="20.100000000000001" customHeight="1">
      <c r="A399" s="100"/>
      <c r="B399" s="101"/>
      <c r="C399" s="102"/>
      <c r="D399" s="97"/>
      <c r="E399" s="89"/>
      <c r="F399" s="98"/>
      <c r="G399" s="5"/>
    </row>
    <row r="400" spans="1:7" ht="20.100000000000001" customHeight="1">
      <c r="A400" s="100"/>
      <c r="B400" s="101"/>
      <c r="C400" s="102"/>
      <c r="D400" s="97"/>
      <c r="E400" s="89"/>
      <c r="F400" s="98"/>
      <c r="G400" s="5"/>
    </row>
    <row r="401" spans="1:7" ht="20.100000000000001" customHeight="1">
      <c r="A401" s="100"/>
      <c r="B401" s="101"/>
      <c r="C401" s="102"/>
      <c r="D401" s="97"/>
      <c r="E401" s="89"/>
      <c r="F401" s="98"/>
      <c r="G401" s="5"/>
    </row>
    <row r="402" spans="1:7" ht="20.100000000000001" customHeight="1">
      <c r="A402" s="100"/>
      <c r="B402" s="101"/>
      <c r="C402" s="102"/>
      <c r="D402" s="97"/>
      <c r="E402" s="89"/>
      <c r="F402" s="98"/>
      <c r="G402" s="5"/>
    </row>
    <row r="403" spans="1:7" ht="20.100000000000001" customHeight="1">
      <c r="A403" s="100"/>
      <c r="B403" s="101"/>
      <c r="C403" s="102"/>
      <c r="D403" s="97"/>
      <c r="E403" s="89"/>
      <c r="F403" s="98"/>
      <c r="G403" s="5"/>
    </row>
    <row r="404" spans="1:7" ht="20.100000000000001" customHeight="1">
      <c r="A404" s="100"/>
      <c r="B404" s="101"/>
      <c r="C404" s="102"/>
      <c r="D404" s="97"/>
      <c r="E404" s="89"/>
      <c r="F404" s="98"/>
      <c r="G404" s="5"/>
    </row>
    <row r="405" spans="1:7" ht="20.100000000000001" customHeight="1">
      <c r="A405" s="100"/>
      <c r="B405" s="101"/>
      <c r="C405" s="102"/>
      <c r="D405" s="97"/>
      <c r="E405" s="89"/>
      <c r="F405" s="98"/>
      <c r="G405" s="5"/>
    </row>
    <row r="406" spans="1:7" ht="20.100000000000001" customHeight="1">
      <c r="A406" s="100"/>
      <c r="B406" s="101"/>
      <c r="C406" s="102"/>
      <c r="D406" s="97"/>
      <c r="E406" s="89"/>
      <c r="F406" s="98"/>
      <c r="G406" s="5"/>
    </row>
    <row r="407" spans="1:7" ht="20.100000000000001" customHeight="1">
      <c r="A407" s="100"/>
      <c r="B407" s="101"/>
      <c r="C407" s="102"/>
      <c r="D407" s="97"/>
      <c r="E407" s="89"/>
      <c r="F407" s="98"/>
      <c r="G407" s="5"/>
    </row>
    <row r="408" spans="1:7" ht="20.100000000000001" customHeight="1">
      <c r="A408" s="100"/>
      <c r="B408" s="101"/>
      <c r="C408" s="102"/>
      <c r="D408" s="97"/>
      <c r="E408" s="89"/>
      <c r="F408" s="98"/>
      <c r="G408" s="5"/>
    </row>
    <row r="409" spans="1:7" ht="20.100000000000001" customHeight="1">
      <c r="A409" s="100"/>
      <c r="B409" s="101"/>
      <c r="C409" s="102"/>
      <c r="D409" s="97"/>
      <c r="E409" s="89"/>
      <c r="F409" s="98"/>
      <c r="G409" s="5"/>
    </row>
    <row r="410" spans="1:7" ht="20.100000000000001" customHeight="1">
      <c r="A410" s="100"/>
      <c r="B410" s="101"/>
      <c r="C410" s="102"/>
      <c r="D410" s="97"/>
      <c r="E410" s="89"/>
      <c r="F410" s="98"/>
      <c r="G410" s="5"/>
    </row>
    <row r="411" spans="1:7" ht="20.100000000000001" customHeight="1">
      <c r="A411" s="100"/>
      <c r="B411" s="101"/>
      <c r="C411" s="102"/>
      <c r="D411" s="97"/>
      <c r="E411" s="89"/>
      <c r="F411" s="98"/>
      <c r="G411" s="5"/>
    </row>
    <row r="412" spans="1:7" ht="20.100000000000001" customHeight="1">
      <c r="A412" s="100"/>
      <c r="B412" s="101"/>
      <c r="C412" s="102"/>
      <c r="D412" s="97"/>
      <c r="E412" s="89"/>
      <c r="F412" s="98"/>
      <c r="G412" s="5"/>
    </row>
    <row r="413" spans="1:7" ht="20.100000000000001" customHeight="1">
      <c r="A413" s="100"/>
      <c r="B413" s="101"/>
      <c r="C413" s="102"/>
      <c r="D413" s="97"/>
      <c r="E413" s="89"/>
      <c r="F413" s="98"/>
      <c r="G413" s="5"/>
    </row>
    <row r="414" spans="1:7" ht="20.100000000000001" customHeight="1">
      <c r="A414" s="100"/>
      <c r="B414" s="101"/>
      <c r="C414" s="102"/>
      <c r="D414" s="97"/>
      <c r="E414" s="89"/>
      <c r="F414" s="98"/>
      <c r="G414" s="5"/>
    </row>
    <row r="415" spans="1:7" ht="20.100000000000001" customHeight="1">
      <c r="A415" s="100"/>
      <c r="B415" s="101"/>
      <c r="C415" s="102"/>
      <c r="D415" s="97"/>
      <c r="E415" s="89"/>
      <c r="F415" s="98"/>
      <c r="G415" s="5"/>
    </row>
    <row r="416" spans="1:7" ht="20.100000000000001" customHeight="1">
      <c r="A416" s="100"/>
      <c r="B416" s="101"/>
      <c r="C416" s="102"/>
      <c r="D416" s="97"/>
      <c r="E416" s="89"/>
      <c r="F416" s="98"/>
      <c r="G416" s="5"/>
    </row>
    <row r="417" spans="1:7" ht="20.100000000000001" customHeight="1">
      <c r="A417" s="100"/>
      <c r="B417" s="101"/>
      <c r="C417" s="102"/>
      <c r="D417" s="97"/>
      <c r="E417" s="89"/>
      <c r="F417" s="98"/>
      <c r="G417" s="5"/>
    </row>
    <row r="418" spans="1:7" ht="20.100000000000001" customHeight="1">
      <c r="A418" s="100"/>
      <c r="B418" s="101"/>
      <c r="C418" s="102"/>
      <c r="D418" s="97"/>
      <c r="E418" s="89"/>
      <c r="F418" s="98"/>
      <c r="G418" s="5"/>
    </row>
    <row r="419" spans="1:7" ht="20.100000000000001" customHeight="1">
      <c r="A419" s="100"/>
      <c r="B419" s="101"/>
      <c r="C419" s="102"/>
      <c r="D419" s="97"/>
      <c r="E419" s="89"/>
      <c r="F419" s="98"/>
      <c r="G419" s="5"/>
    </row>
    <row r="420" spans="1:7" ht="20.100000000000001" customHeight="1">
      <c r="A420" s="100"/>
      <c r="B420" s="101"/>
      <c r="C420" s="102"/>
      <c r="D420" s="97"/>
      <c r="E420" s="89"/>
      <c r="F420" s="98"/>
      <c r="G420" s="5"/>
    </row>
    <row r="421" spans="1:7" ht="20.100000000000001" customHeight="1">
      <c r="A421" s="100"/>
      <c r="B421" s="101"/>
      <c r="C421" s="102"/>
      <c r="D421" s="97"/>
      <c r="E421" s="89"/>
      <c r="F421" s="98"/>
      <c r="G421" s="5"/>
    </row>
    <row r="422" spans="1:7" ht="20.100000000000001" customHeight="1">
      <c r="A422" s="100"/>
      <c r="B422" s="101"/>
      <c r="C422" s="102"/>
      <c r="D422" s="97"/>
      <c r="E422" s="89"/>
      <c r="F422" s="98"/>
      <c r="G422" s="5"/>
    </row>
    <row r="423" spans="1:7" ht="20.100000000000001" customHeight="1">
      <c r="A423" s="100"/>
      <c r="B423" s="101"/>
      <c r="C423" s="102"/>
      <c r="D423" s="97"/>
      <c r="E423" s="89"/>
      <c r="F423" s="98"/>
      <c r="G423" s="5"/>
    </row>
    <row r="424" spans="1:7" ht="20.100000000000001" customHeight="1">
      <c r="A424" s="100"/>
      <c r="B424" s="101"/>
      <c r="C424" s="102"/>
      <c r="D424" s="97"/>
      <c r="E424" s="89"/>
      <c r="F424" s="98"/>
      <c r="G424" s="5"/>
    </row>
    <row r="425" spans="1:7" ht="20.100000000000001" customHeight="1">
      <c r="A425" s="100"/>
      <c r="B425" s="101"/>
      <c r="C425" s="102"/>
      <c r="D425" s="97"/>
      <c r="E425" s="89"/>
      <c r="F425" s="98"/>
      <c r="G425" s="5"/>
    </row>
    <row r="426" spans="1:7" ht="20.100000000000001" customHeight="1">
      <c r="A426" s="100"/>
      <c r="B426" s="101"/>
      <c r="C426" s="102"/>
      <c r="D426" s="97"/>
      <c r="E426" s="89"/>
      <c r="F426" s="98"/>
      <c r="G426" s="5"/>
    </row>
    <row r="427" spans="1:7" ht="20.100000000000001" customHeight="1">
      <c r="A427" s="100"/>
      <c r="B427" s="101"/>
      <c r="C427" s="102"/>
      <c r="D427" s="97"/>
      <c r="E427" s="89"/>
      <c r="F427" s="98"/>
      <c r="G427" s="5"/>
    </row>
    <row r="428" spans="1:7" ht="20.100000000000001" customHeight="1">
      <c r="A428" s="100"/>
      <c r="B428" s="101"/>
      <c r="C428" s="102"/>
      <c r="D428" s="97"/>
      <c r="E428" s="89"/>
      <c r="F428" s="98"/>
      <c r="G428" s="5"/>
    </row>
    <row r="429" spans="1:7" ht="20.100000000000001" customHeight="1">
      <c r="A429" s="100"/>
      <c r="B429" s="101"/>
      <c r="C429" s="102"/>
      <c r="D429" s="97"/>
      <c r="E429" s="89"/>
      <c r="F429" s="98"/>
      <c r="G429" s="5"/>
    </row>
    <row r="430" spans="1:7" ht="20.100000000000001" customHeight="1">
      <c r="A430" s="100"/>
      <c r="B430" s="101"/>
      <c r="C430" s="102"/>
      <c r="D430" s="97"/>
      <c r="E430" s="89"/>
      <c r="F430" s="98"/>
      <c r="G430" s="5"/>
    </row>
  </sheetData>
  <sortState ref="A2:H430">
    <sortCondition ref="E2:E430"/>
  </sortState>
  <customSheetViews>
    <customSheetView guid="{3EE838E9-81E2-4FBF-86E4-3C14E5A2C9CF}" state="hidden">
      <selection activeCell="A13" sqref="A13:XFD13"/>
      <pageMargins left="0.7" right="0.7" top="0.78740157499999996" bottom="0.78740157499999996" header="0.3" footer="0.3"/>
      <pageSetup paperSize="9" orientation="portrait" horizontalDpi="360" verticalDpi="360" r:id="rId1"/>
    </customSheetView>
  </customSheetViews>
  <conditionalFormatting sqref="A2:A291">
    <cfRule type="expression" dxfId="2806" priority="24706">
      <formula>LEFT($A2,5)="NeuNr"</formula>
    </cfRule>
  </conditionalFormatting>
  <conditionalFormatting sqref="B2:B291">
    <cfRule type="expression" dxfId="2805" priority="24705">
      <formula>LEFT($A2,5)="NeuNr"</formula>
    </cfRule>
  </conditionalFormatting>
  <conditionalFormatting sqref="B2:B291">
    <cfRule type="expression" dxfId="2804" priority="24704">
      <formula>$Y2&gt;="a*"</formula>
    </cfRule>
  </conditionalFormatting>
  <conditionalFormatting sqref="F3:F242">
    <cfRule type="cellIs" dxfId="2803" priority="24703" operator="between">
      <formula>"a"</formula>
      <formula>"z"</formula>
    </cfRule>
  </conditionalFormatting>
  <conditionalFormatting sqref="A2:A291">
    <cfRule type="expression" dxfId="2802" priority="24702">
      <formula>LEFT($A2,5)="NeuNr"</formula>
    </cfRule>
  </conditionalFormatting>
  <conditionalFormatting sqref="B2:B291">
    <cfRule type="expression" dxfId="2801" priority="24701">
      <formula>LEFT($A2,5)="NeuNr"</formula>
    </cfRule>
  </conditionalFormatting>
  <conditionalFormatting sqref="B2:B291">
    <cfRule type="expression" dxfId="2800" priority="24700">
      <formula>$Y2&gt;="a*"</formula>
    </cfRule>
  </conditionalFormatting>
  <conditionalFormatting sqref="D2:D430">
    <cfRule type="containsText" dxfId="2799" priority="24698" operator="containsText" text="SZ">
      <formula>NOT(ISERROR(SEARCH("SZ",D2)))</formula>
    </cfRule>
    <cfRule type="cellIs" dxfId="2798" priority="24699" operator="between">
      <formula>42856</formula>
      <formula>43100</formula>
    </cfRule>
  </conditionalFormatting>
  <conditionalFormatting sqref="D2:D291">
    <cfRule type="containsText" dxfId="2797" priority="24697" operator="containsText" text="SZ">
      <formula>NOT(ISERROR(SEARCH("SZ",D2)))</formula>
    </cfRule>
  </conditionalFormatting>
  <conditionalFormatting sqref="D2:D291">
    <cfRule type="expression" dxfId="2796" priority="24696">
      <formula>AND($L2&lt;(TODAY()+90),$L2&lt;&gt;"")</formula>
    </cfRule>
  </conditionalFormatting>
  <conditionalFormatting sqref="F3:F242">
    <cfRule type="cellIs" dxfId="2795" priority="24695" operator="between">
      <formula>"a"</formula>
      <formula>"z"</formula>
    </cfRule>
  </conditionalFormatting>
  <conditionalFormatting sqref="A2:A291">
    <cfRule type="expression" dxfId="2794" priority="24694">
      <formula>LEFT($A2,5)="NeuNr"</formula>
    </cfRule>
  </conditionalFormatting>
  <conditionalFormatting sqref="B2:B291">
    <cfRule type="expression" dxfId="2793" priority="24693">
      <formula>LEFT($A2,5)="NeuNr"</formula>
    </cfRule>
  </conditionalFormatting>
  <conditionalFormatting sqref="B2:B291">
    <cfRule type="expression" dxfId="2792" priority="24692">
      <formula>$Y2&gt;="a*"</formula>
    </cfRule>
  </conditionalFormatting>
  <conditionalFormatting sqref="D2:D430">
    <cfRule type="containsText" dxfId="2791" priority="24690" operator="containsText" text="SZ">
      <formula>NOT(ISERROR(SEARCH("SZ",D2)))</formula>
    </cfRule>
    <cfRule type="cellIs" dxfId="2790" priority="24691" operator="between">
      <formula>42856</formula>
      <formula>43100</formula>
    </cfRule>
  </conditionalFormatting>
  <conditionalFormatting sqref="D2:D291">
    <cfRule type="containsText" dxfId="2789" priority="24689" operator="containsText" text="SZ">
      <formula>NOT(ISERROR(SEARCH("SZ",D2)))</formula>
    </cfRule>
  </conditionalFormatting>
  <conditionalFormatting sqref="D2:D291">
    <cfRule type="expression" dxfId="2788" priority="24688">
      <formula>AND($L2&lt;(TODAY()+90),$L2&lt;&gt;"")</formula>
    </cfRule>
  </conditionalFormatting>
  <conditionalFormatting sqref="F3:F242">
    <cfRule type="cellIs" dxfId="2787" priority="24687" operator="between">
      <formula>"a"</formula>
      <formula>"z"</formula>
    </cfRule>
  </conditionalFormatting>
  <conditionalFormatting sqref="A2:A291">
    <cfRule type="expression" dxfId="2786" priority="24686">
      <formula>LEFT($A2,5)="NeuNr"</formula>
    </cfRule>
  </conditionalFormatting>
  <conditionalFormatting sqref="B2:B291">
    <cfRule type="expression" dxfId="2785" priority="24685">
      <formula>LEFT($A2,5)="NeuNr"</formula>
    </cfRule>
  </conditionalFormatting>
  <conditionalFormatting sqref="B2:B291">
    <cfRule type="expression" dxfId="2784" priority="24684">
      <formula>$Y2&gt;="a*"</formula>
    </cfRule>
  </conditionalFormatting>
  <conditionalFormatting sqref="D2:D430">
    <cfRule type="containsText" dxfId="2783" priority="24682" operator="containsText" text="SZ">
      <formula>NOT(ISERROR(SEARCH("SZ",D2)))</formula>
    </cfRule>
    <cfRule type="cellIs" dxfId="2782" priority="24683" operator="between">
      <formula>42856</formula>
      <formula>43100</formula>
    </cfRule>
  </conditionalFormatting>
  <conditionalFormatting sqref="D2:D291">
    <cfRule type="containsText" dxfId="2781" priority="24681" operator="containsText" text="SZ">
      <formula>NOT(ISERROR(SEARCH("SZ",D2)))</formula>
    </cfRule>
  </conditionalFormatting>
  <conditionalFormatting sqref="D2:D291">
    <cfRule type="expression" dxfId="2780" priority="24680">
      <formula>AND($L2&lt;(TODAY()+90),$L2&lt;&gt;"")</formula>
    </cfRule>
  </conditionalFormatting>
  <conditionalFormatting sqref="F3:F242">
    <cfRule type="cellIs" dxfId="2779" priority="24679" operator="between">
      <formula>"a"</formula>
      <formula>"z"</formula>
    </cfRule>
  </conditionalFormatting>
  <conditionalFormatting sqref="A2:A291">
    <cfRule type="expression" dxfId="2778" priority="24678">
      <formula>LEFT($A2,5)="NeuNr"</formula>
    </cfRule>
  </conditionalFormatting>
  <conditionalFormatting sqref="B2:B291">
    <cfRule type="expression" dxfId="2777" priority="24677">
      <formula>LEFT($A2,5)="NeuNr"</formula>
    </cfRule>
  </conditionalFormatting>
  <conditionalFormatting sqref="B2:B291">
    <cfRule type="expression" dxfId="2776" priority="24676">
      <formula>$Y2&gt;="a*"</formula>
    </cfRule>
  </conditionalFormatting>
  <conditionalFormatting sqref="D2:D430">
    <cfRule type="containsText" dxfId="2775" priority="24674" operator="containsText" text="SZ">
      <formula>NOT(ISERROR(SEARCH("SZ",D2)))</formula>
    </cfRule>
    <cfRule type="cellIs" dxfId="2774" priority="24675" operator="between">
      <formula>42856</formula>
      <formula>43100</formula>
    </cfRule>
  </conditionalFormatting>
  <conditionalFormatting sqref="D2:D291">
    <cfRule type="containsText" dxfId="2773" priority="24673" operator="containsText" text="SZ">
      <formula>NOT(ISERROR(SEARCH("SZ",D2)))</formula>
    </cfRule>
  </conditionalFormatting>
  <conditionalFormatting sqref="D2:D291">
    <cfRule type="expression" dxfId="2772" priority="24672">
      <formula>AND($L2&lt;(TODAY()+90),$L2&lt;&gt;"")</formula>
    </cfRule>
  </conditionalFormatting>
  <conditionalFormatting sqref="F3:F242">
    <cfRule type="cellIs" dxfId="2771" priority="24671" operator="between">
      <formula>"a"</formula>
      <formula>"z"</formula>
    </cfRule>
  </conditionalFormatting>
  <conditionalFormatting sqref="A2:A291">
    <cfRule type="expression" dxfId="2770" priority="24670">
      <formula>LEFT($A2,5)="NeuNr"</formula>
    </cfRule>
  </conditionalFormatting>
  <conditionalFormatting sqref="B2:B291">
    <cfRule type="expression" dxfId="2769" priority="24669">
      <formula>LEFT($A2,5)="NeuNr"</formula>
    </cfRule>
  </conditionalFormatting>
  <conditionalFormatting sqref="B2:B291">
    <cfRule type="expression" dxfId="2768" priority="24668">
      <formula>$Y2&gt;="a*"</formula>
    </cfRule>
  </conditionalFormatting>
  <conditionalFormatting sqref="D2:D430">
    <cfRule type="containsText" dxfId="2767" priority="24666" operator="containsText" text="SZ">
      <formula>NOT(ISERROR(SEARCH("SZ",D2)))</formula>
    </cfRule>
    <cfRule type="cellIs" dxfId="2766" priority="24667" operator="between">
      <formula>42856</formula>
      <formula>43100</formula>
    </cfRule>
  </conditionalFormatting>
  <conditionalFormatting sqref="D2:D291">
    <cfRule type="containsText" dxfId="2765" priority="24665" operator="containsText" text="SZ">
      <formula>NOT(ISERROR(SEARCH("SZ",D2)))</formula>
    </cfRule>
  </conditionalFormatting>
  <conditionalFormatting sqref="D2:D291">
    <cfRule type="expression" dxfId="2764" priority="24664">
      <formula>AND($L2&lt;(TODAY()+90),$L2&lt;&gt;"")</formula>
    </cfRule>
  </conditionalFormatting>
  <conditionalFormatting sqref="F3:F242">
    <cfRule type="cellIs" dxfId="2763" priority="24663" operator="between">
      <formula>"a"</formula>
      <formula>"z"</formula>
    </cfRule>
  </conditionalFormatting>
  <conditionalFormatting sqref="A2:A291">
    <cfRule type="expression" dxfId="2762" priority="24662">
      <formula>LEFT($A2,5)="NeuNr"</formula>
    </cfRule>
  </conditionalFormatting>
  <conditionalFormatting sqref="B2:B291">
    <cfRule type="expression" dxfId="2761" priority="24661">
      <formula>LEFT($A2,5)="NeuNr"</formula>
    </cfRule>
  </conditionalFormatting>
  <conditionalFormatting sqref="B2:B291">
    <cfRule type="expression" dxfId="2760" priority="24660">
      <formula>$Y2&gt;="a*"</formula>
    </cfRule>
  </conditionalFormatting>
  <conditionalFormatting sqref="D2:D430">
    <cfRule type="containsText" dxfId="2759" priority="24658" operator="containsText" text="SZ">
      <formula>NOT(ISERROR(SEARCH("SZ",D2)))</formula>
    </cfRule>
    <cfRule type="cellIs" dxfId="2758" priority="24659" operator="between">
      <formula>42856</formula>
      <formula>43100</formula>
    </cfRule>
  </conditionalFormatting>
  <conditionalFormatting sqref="D2:D291">
    <cfRule type="containsText" dxfId="2757" priority="24657" operator="containsText" text="SZ">
      <formula>NOT(ISERROR(SEARCH("SZ",D2)))</formula>
    </cfRule>
  </conditionalFormatting>
  <conditionalFormatting sqref="D2:D291">
    <cfRule type="expression" dxfId="2756" priority="24656">
      <formula>AND($L2&lt;(TODAY()+90),$L2&lt;&gt;"")</formula>
    </cfRule>
  </conditionalFormatting>
  <conditionalFormatting sqref="F3:F242">
    <cfRule type="cellIs" dxfId="2755" priority="24655" operator="between">
      <formula>"a"</formula>
      <formula>"z"</formula>
    </cfRule>
  </conditionalFormatting>
  <conditionalFormatting sqref="A2:A291">
    <cfRule type="expression" dxfId="2754" priority="24654">
      <formula>LEFT($A2,5)="NeuNr"</formula>
    </cfRule>
  </conditionalFormatting>
  <conditionalFormatting sqref="B2:B291">
    <cfRule type="expression" dxfId="2753" priority="24653">
      <formula>LEFT($A2,5)="NeuNr"</formula>
    </cfRule>
  </conditionalFormatting>
  <conditionalFormatting sqref="B2:B291">
    <cfRule type="expression" dxfId="2752" priority="24652">
      <formula>$Y2&gt;="a*"</formula>
    </cfRule>
  </conditionalFormatting>
  <conditionalFormatting sqref="D2:D430">
    <cfRule type="containsText" dxfId="2751" priority="24650" operator="containsText" text="SZ">
      <formula>NOT(ISERROR(SEARCH("SZ",D2)))</formula>
    </cfRule>
    <cfRule type="cellIs" dxfId="2750" priority="24651" operator="between">
      <formula>42856</formula>
      <formula>43100</formula>
    </cfRule>
  </conditionalFormatting>
  <conditionalFormatting sqref="D2:D291">
    <cfRule type="containsText" dxfId="2749" priority="24649" operator="containsText" text="SZ">
      <formula>NOT(ISERROR(SEARCH("SZ",D2)))</formula>
    </cfRule>
  </conditionalFormatting>
  <conditionalFormatting sqref="D2:D291">
    <cfRule type="expression" dxfId="2748" priority="24648">
      <formula>AND($L2&lt;(TODAY()+90),$L2&lt;&gt;"")</formula>
    </cfRule>
  </conditionalFormatting>
  <conditionalFormatting sqref="F3:F242">
    <cfRule type="cellIs" dxfId="2747" priority="24647" operator="between">
      <formula>"a"</formula>
      <formula>"z"</formula>
    </cfRule>
  </conditionalFormatting>
  <conditionalFormatting sqref="A2:A291">
    <cfRule type="expression" dxfId="2746" priority="24646">
      <formula>LEFT($A2,5)="NeuNr"</formula>
    </cfRule>
  </conditionalFormatting>
  <conditionalFormatting sqref="B2:B291">
    <cfRule type="expression" dxfId="2745" priority="24645">
      <formula>LEFT($A2,5)="NeuNr"</formula>
    </cfRule>
  </conditionalFormatting>
  <conditionalFormatting sqref="B2:B291">
    <cfRule type="expression" dxfId="2744" priority="24644">
      <formula>$Y2&gt;="a*"</formula>
    </cfRule>
  </conditionalFormatting>
  <conditionalFormatting sqref="D2:D430">
    <cfRule type="containsText" dxfId="2743" priority="24642" operator="containsText" text="SZ">
      <formula>NOT(ISERROR(SEARCH("SZ",D2)))</formula>
    </cfRule>
    <cfRule type="cellIs" dxfId="2742" priority="24643" operator="between">
      <formula>42856</formula>
      <formula>43100</formula>
    </cfRule>
  </conditionalFormatting>
  <conditionalFormatting sqref="D2:D291">
    <cfRule type="containsText" dxfId="2741" priority="24641" operator="containsText" text="SZ">
      <formula>NOT(ISERROR(SEARCH("SZ",D2)))</formula>
    </cfRule>
  </conditionalFormatting>
  <conditionalFormatting sqref="D2:D291">
    <cfRule type="expression" dxfId="2740" priority="24640">
      <formula>AND($L2&lt;(TODAY()+90),$L2&lt;&gt;"")</formula>
    </cfRule>
  </conditionalFormatting>
  <conditionalFormatting sqref="F3:F242">
    <cfRule type="cellIs" dxfId="2739" priority="24639" operator="between">
      <formula>"a"</formula>
      <formula>"z"</formula>
    </cfRule>
  </conditionalFormatting>
  <conditionalFormatting sqref="A2:A291">
    <cfRule type="expression" dxfId="2738" priority="24638">
      <formula>LEFT($A2,5)="NeuNr"</formula>
    </cfRule>
  </conditionalFormatting>
  <conditionalFormatting sqref="B2:B291">
    <cfRule type="expression" dxfId="2737" priority="24637">
      <formula>LEFT($A2,5)="NeuNr"</formula>
    </cfRule>
  </conditionalFormatting>
  <conditionalFormatting sqref="B2:B291">
    <cfRule type="expression" dxfId="2736" priority="24636">
      <formula>$Y2&gt;="a*"</formula>
    </cfRule>
  </conditionalFormatting>
  <conditionalFormatting sqref="D2:D430">
    <cfRule type="containsText" dxfId="2735" priority="24634" operator="containsText" text="SZ">
      <formula>NOT(ISERROR(SEARCH("SZ",D2)))</formula>
    </cfRule>
    <cfRule type="cellIs" dxfId="2734" priority="24635" operator="between">
      <formula>42856</formula>
      <formula>43100</formula>
    </cfRule>
  </conditionalFormatting>
  <conditionalFormatting sqref="D2:D291">
    <cfRule type="containsText" dxfId="2733" priority="24633" operator="containsText" text="SZ">
      <formula>NOT(ISERROR(SEARCH("SZ",D2)))</formula>
    </cfRule>
  </conditionalFormatting>
  <conditionalFormatting sqref="D2:D291">
    <cfRule type="expression" dxfId="2732" priority="24632">
      <formula>AND($L2&lt;(TODAY()+90),$L2&lt;&gt;"")</formula>
    </cfRule>
  </conditionalFormatting>
  <conditionalFormatting sqref="F3:F242">
    <cfRule type="cellIs" dxfId="2731" priority="24631" operator="between">
      <formula>"a"</formula>
      <formula>"z"</formula>
    </cfRule>
  </conditionalFormatting>
  <conditionalFormatting sqref="A2:A291">
    <cfRule type="expression" dxfId="2730" priority="24630">
      <formula>LEFT($A2,5)="NeuNr"</formula>
    </cfRule>
  </conditionalFormatting>
  <conditionalFormatting sqref="B2:B291">
    <cfRule type="expression" dxfId="2729" priority="24629">
      <formula>LEFT($A2,5)="NeuNr"</formula>
    </cfRule>
  </conditionalFormatting>
  <conditionalFormatting sqref="B2:B291">
    <cfRule type="expression" dxfId="2728" priority="24628">
      <formula>$Y2&gt;="a*"</formula>
    </cfRule>
  </conditionalFormatting>
  <conditionalFormatting sqref="D2:D430">
    <cfRule type="containsText" dxfId="2727" priority="24626" operator="containsText" text="SZ">
      <formula>NOT(ISERROR(SEARCH("SZ",D2)))</formula>
    </cfRule>
    <cfRule type="cellIs" dxfId="2726" priority="24627" operator="between">
      <formula>42856</formula>
      <formula>43100</formula>
    </cfRule>
  </conditionalFormatting>
  <conditionalFormatting sqref="D2:D291">
    <cfRule type="containsText" dxfId="2725" priority="24625" operator="containsText" text="SZ">
      <formula>NOT(ISERROR(SEARCH("SZ",D2)))</formula>
    </cfRule>
  </conditionalFormatting>
  <conditionalFormatting sqref="D2:D291">
    <cfRule type="expression" dxfId="2724" priority="24624">
      <formula>AND($L2&lt;(TODAY()+90),$L2&lt;&gt;"")</formula>
    </cfRule>
  </conditionalFormatting>
  <conditionalFormatting sqref="F3:F242">
    <cfRule type="cellIs" dxfId="2723" priority="24623" operator="between">
      <formula>"a"</formula>
      <formula>"z"</formula>
    </cfRule>
  </conditionalFormatting>
  <conditionalFormatting sqref="A2:A291">
    <cfRule type="expression" dxfId="2722" priority="24622">
      <formula>LEFT($A2,5)="NeuNr"</formula>
    </cfRule>
  </conditionalFormatting>
  <conditionalFormatting sqref="B2:B291">
    <cfRule type="expression" dxfId="2721" priority="24621">
      <formula>LEFT($A2,5)="NeuNr"</formula>
    </cfRule>
  </conditionalFormatting>
  <conditionalFormatting sqref="B2:B291">
    <cfRule type="expression" dxfId="2720" priority="24620">
      <formula>$Y2&gt;="a*"</formula>
    </cfRule>
  </conditionalFormatting>
  <conditionalFormatting sqref="D2:D430">
    <cfRule type="containsText" dxfId="2719" priority="24618" operator="containsText" text="SZ">
      <formula>NOT(ISERROR(SEARCH("SZ",D2)))</formula>
    </cfRule>
    <cfRule type="cellIs" dxfId="2718" priority="24619" operator="between">
      <formula>42856</formula>
      <formula>43100</formula>
    </cfRule>
  </conditionalFormatting>
  <conditionalFormatting sqref="D2:D291">
    <cfRule type="containsText" dxfId="2717" priority="24617" operator="containsText" text="SZ">
      <formula>NOT(ISERROR(SEARCH("SZ",D2)))</formula>
    </cfRule>
  </conditionalFormatting>
  <conditionalFormatting sqref="D2:D291">
    <cfRule type="expression" dxfId="2716" priority="24616">
      <formula>AND($L2&lt;(TODAY()+90),$L2&lt;&gt;"")</formula>
    </cfRule>
  </conditionalFormatting>
  <conditionalFormatting sqref="F3:F242">
    <cfRule type="cellIs" dxfId="2715" priority="24615" operator="between">
      <formula>"a"</formula>
      <formula>"z"</formula>
    </cfRule>
  </conditionalFormatting>
  <conditionalFormatting sqref="A2:A291">
    <cfRule type="expression" dxfId="2714" priority="24614">
      <formula>LEFT($A2,5)="NeuNr"</formula>
    </cfRule>
  </conditionalFormatting>
  <conditionalFormatting sqref="B2:B291">
    <cfRule type="expression" dxfId="2713" priority="24613">
      <formula>LEFT($A2,5)="NeuNr"</formula>
    </cfRule>
  </conditionalFormatting>
  <conditionalFormatting sqref="B2:B291">
    <cfRule type="expression" dxfId="2712" priority="24612">
      <formula>$Y2&gt;="a*"</formula>
    </cfRule>
  </conditionalFormatting>
  <conditionalFormatting sqref="D2:D430">
    <cfRule type="containsText" dxfId="2711" priority="24610" operator="containsText" text="SZ">
      <formula>NOT(ISERROR(SEARCH("SZ",D2)))</formula>
    </cfRule>
    <cfRule type="cellIs" dxfId="2710" priority="24611" operator="between">
      <formula>42856</formula>
      <formula>43100</formula>
    </cfRule>
  </conditionalFormatting>
  <conditionalFormatting sqref="D2:D291">
    <cfRule type="containsText" dxfId="2709" priority="24609" operator="containsText" text="SZ">
      <formula>NOT(ISERROR(SEARCH("SZ",D2)))</formula>
    </cfRule>
  </conditionalFormatting>
  <conditionalFormatting sqref="D2:D291">
    <cfRule type="expression" dxfId="2708" priority="24608">
      <formula>AND($L2&lt;(TODAY()+90),$L2&lt;&gt;"")</formula>
    </cfRule>
  </conditionalFormatting>
  <conditionalFormatting sqref="F3:F242">
    <cfRule type="cellIs" dxfId="2707" priority="24607" operator="between">
      <formula>"a"</formula>
      <formula>"z"</formula>
    </cfRule>
  </conditionalFormatting>
  <conditionalFormatting sqref="A2:A291">
    <cfRule type="expression" dxfId="2706" priority="24606">
      <formula>LEFT($A2,5)="NeuNr"</formula>
    </cfRule>
  </conditionalFormatting>
  <conditionalFormatting sqref="B2:B291">
    <cfRule type="expression" dxfId="2705" priority="24605">
      <formula>LEFT($A2,5)="NeuNr"</formula>
    </cfRule>
  </conditionalFormatting>
  <conditionalFormatting sqref="B2:B291">
    <cfRule type="expression" dxfId="2704" priority="24604">
      <formula>$Y2&gt;="a*"</formula>
    </cfRule>
  </conditionalFormatting>
  <conditionalFormatting sqref="D2:D430">
    <cfRule type="containsText" dxfId="2703" priority="24602" operator="containsText" text="SZ">
      <formula>NOT(ISERROR(SEARCH("SZ",D2)))</formula>
    </cfRule>
    <cfRule type="cellIs" dxfId="2702" priority="24603" operator="between">
      <formula>42856</formula>
      <formula>43100</formula>
    </cfRule>
  </conditionalFormatting>
  <conditionalFormatting sqref="D2:D291">
    <cfRule type="containsText" dxfId="2701" priority="24601" operator="containsText" text="SZ">
      <formula>NOT(ISERROR(SEARCH("SZ",D2)))</formula>
    </cfRule>
  </conditionalFormatting>
  <conditionalFormatting sqref="D2:D291">
    <cfRule type="expression" dxfId="2700" priority="24600">
      <formula>AND($L2&lt;(TODAY()+90),$L2&lt;&gt;"")</formula>
    </cfRule>
  </conditionalFormatting>
  <conditionalFormatting sqref="F3:F242">
    <cfRule type="cellIs" dxfId="2699" priority="24599" operator="between">
      <formula>"a"</formula>
      <formula>"z"</formula>
    </cfRule>
  </conditionalFormatting>
  <conditionalFormatting sqref="A2:A291">
    <cfRule type="expression" dxfId="2698" priority="24598">
      <formula>LEFT($A2,5)="NeuNr"</formula>
    </cfRule>
  </conditionalFormatting>
  <conditionalFormatting sqref="B2:B291">
    <cfRule type="expression" dxfId="2697" priority="24597">
      <formula>LEFT($A2,5)="NeuNr"</formula>
    </cfRule>
  </conditionalFormatting>
  <conditionalFormatting sqref="B2:B291">
    <cfRule type="expression" dxfId="2696" priority="24596">
      <formula>$Y2&gt;="a*"</formula>
    </cfRule>
  </conditionalFormatting>
  <conditionalFormatting sqref="D2:D430">
    <cfRule type="containsText" dxfId="2695" priority="24594" operator="containsText" text="SZ">
      <formula>NOT(ISERROR(SEARCH("SZ",D2)))</formula>
    </cfRule>
    <cfRule type="cellIs" dxfId="2694" priority="24595" operator="between">
      <formula>42856</formula>
      <formula>43100</formula>
    </cfRule>
  </conditionalFormatting>
  <conditionalFormatting sqref="D2:D291">
    <cfRule type="containsText" dxfId="2693" priority="24593" operator="containsText" text="SZ">
      <formula>NOT(ISERROR(SEARCH("SZ",D2)))</formula>
    </cfRule>
  </conditionalFormatting>
  <conditionalFormatting sqref="D2:D291">
    <cfRule type="expression" dxfId="2692" priority="24592">
      <formula>AND($L2&lt;(TODAY()+90),$L2&lt;&gt;"")</formula>
    </cfRule>
  </conditionalFormatting>
  <conditionalFormatting sqref="F3:F242">
    <cfRule type="cellIs" dxfId="2691" priority="24591" operator="between">
      <formula>"a"</formula>
      <formula>"z"</formula>
    </cfRule>
  </conditionalFormatting>
  <conditionalFormatting sqref="A2:A291">
    <cfRule type="expression" dxfId="2690" priority="24590">
      <formula>LEFT($A2,5)="NeuNr"</formula>
    </cfRule>
  </conditionalFormatting>
  <conditionalFormatting sqref="B2:B291">
    <cfRule type="expression" dxfId="2689" priority="24589">
      <formula>LEFT($A2,5)="NeuNr"</formula>
    </cfRule>
  </conditionalFormatting>
  <conditionalFormatting sqref="B2:B291">
    <cfRule type="expression" dxfId="2688" priority="24588">
      <formula>$Y2&gt;="a*"</formula>
    </cfRule>
  </conditionalFormatting>
  <conditionalFormatting sqref="D2:D430">
    <cfRule type="containsText" dxfId="2687" priority="24586" operator="containsText" text="SZ">
      <formula>NOT(ISERROR(SEARCH("SZ",D2)))</formula>
    </cfRule>
    <cfRule type="cellIs" dxfId="2686" priority="24587" operator="between">
      <formula>42856</formula>
      <formula>43100</formula>
    </cfRule>
  </conditionalFormatting>
  <conditionalFormatting sqref="D2:D291">
    <cfRule type="containsText" dxfId="2685" priority="24585" operator="containsText" text="SZ">
      <formula>NOT(ISERROR(SEARCH("SZ",D2)))</formula>
    </cfRule>
  </conditionalFormatting>
  <conditionalFormatting sqref="D2:D291">
    <cfRule type="expression" dxfId="2684" priority="24584">
      <formula>AND($L2&lt;(TODAY()+90),$L2&lt;&gt;"")</formula>
    </cfRule>
  </conditionalFormatting>
  <conditionalFormatting sqref="F3:F242">
    <cfRule type="cellIs" dxfId="2683" priority="24583" operator="between">
      <formula>"a"</formula>
      <formula>"z"</formula>
    </cfRule>
  </conditionalFormatting>
  <conditionalFormatting sqref="A2:A291">
    <cfRule type="expression" dxfId="2682" priority="24582">
      <formula>LEFT($A2,5)="NeuNr"</formula>
    </cfRule>
  </conditionalFormatting>
  <conditionalFormatting sqref="B2:B291">
    <cfRule type="expression" dxfId="2681" priority="24581">
      <formula>LEFT($A2,5)="NeuNr"</formula>
    </cfRule>
  </conditionalFormatting>
  <conditionalFormatting sqref="B2:B291">
    <cfRule type="expression" dxfId="2680" priority="24580">
      <formula>$Y2&gt;="a*"</formula>
    </cfRule>
  </conditionalFormatting>
  <conditionalFormatting sqref="D2:D430">
    <cfRule type="containsText" dxfId="2679" priority="24578" operator="containsText" text="SZ">
      <formula>NOT(ISERROR(SEARCH("SZ",D2)))</formula>
    </cfRule>
    <cfRule type="cellIs" dxfId="2678" priority="24579" operator="between">
      <formula>42856</formula>
      <formula>43100</formula>
    </cfRule>
  </conditionalFormatting>
  <conditionalFormatting sqref="D2:D291">
    <cfRule type="containsText" dxfId="2677" priority="24577" operator="containsText" text="SZ">
      <formula>NOT(ISERROR(SEARCH("SZ",D2)))</formula>
    </cfRule>
  </conditionalFormatting>
  <conditionalFormatting sqref="D2:D291">
    <cfRule type="expression" dxfId="2676" priority="24576">
      <formula>AND($L2&lt;(TODAY()+90),$L2&lt;&gt;"")</formula>
    </cfRule>
  </conditionalFormatting>
  <conditionalFormatting sqref="F3:F242">
    <cfRule type="cellIs" dxfId="2675" priority="24575" operator="between">
      <formula>"a"</formula>
      <formula>"z"</formula>
    </cfRule>
  </conditionalFormatting>
  <conditionalFormatting sqref="A2:A291">
    <cfRule type="expression" dxfId="2674" priority="24574">
      <formula>LEFT($A2,5)="NeuNr"</formula>
    </cfRule>
  </conditionalFormatting>
  <conditionalFormatting sqref="B2:B291">
    <cfRule type="expression" dxfId="2673" priority="24573">
      <formula>LEFT($A2,5)="NeuNr"</formula>
    </cfRule>
  </conditionalFormatting>
  <conditionalFormatting sqref="B2:B291">
    <cfRule type="expression" dxfId="2672" priority="24572">
      <formula>$Y2&gt;="a*"</formula>
    </cfRule>
  </conditionalFormatting>
  <conditionalFormatting sqref="D2:D291">
    <cfRule type="containsText" dxfId="2671" priority="24571" operator="containsText" text="SZ">
      <formula>NOT(ISERROR(SEARCH("SZ",D2)))</formula>
    </cfRule>
  </conditionalFormatting>
  <conditionalFormatting sqref="D2:D291">
    <cfRule type="expression" dxfId="2670" priority="24570">
      <formula>AND($L2&lt;(TODAY()+90),$L2&lt;&gt;"")</formula>
    </cfRule>
  </conditionalFormatting>
  <conditionalFormatting sqref="F3:F242">
    <cfRule type="cellIs" dxfId="2669" priority="24569" operator="between">
      <formula>"a"</formula>
      <formula>"z"</formula>
    </cfRule>
  </conditionalFormatting>
  <conditionalFormatting sqref="A2:A291">
    <cfRule type="expression" dxfId="2668" priority="24568">
      <formula>LEFT($A2,5)="NeuNr"</formula>
    </cfRule>
  </conditionalFormatting>
  <conditionalFormatting sqref="B2:B291">
    <cfRule type="expression" dxfId="2667" priority="24567">
      <formula>LEFT($A2,5)="NeuNr"</formula>
    </cfRule>
  </conditionalFormatting>
  <conditionalFormatting sqref="B2:B291">
    <cfRule type="expression" dxfId="2666" priority="24566">
      <formula>$Y2&gt;="a*"</formula>
    </cfRule>
  </conditionalFormatting>
  <conditionalFormatting sqref="D2:D291">
    <cfRule type="containsText" dxfId="2665" priority="24565" operator="containsText" text="SZ">
      <formula>NOT(ISERROR(SEARCH("SZ",D2)))</formula>
    </cfRule>
  </conditionalFormatting>
  <conditionalFormatting sqref="D2:D291">
    <cfRule type="expression" dxfId="2664" priority="24564">
      <formula>AND($L2&lt;(TODAY()+90),$L2&lt;&gt;"")</formula>
    </cfRule>
  </conditionalFormatting>
  <conditionalFormatting sqref="F3:F242">
    <cfRule type="cellIs" dxfId="2663" priority="24563" operator="between">
      <formula>"a"</formula>
      <formula>"z"</formula>
    </cfRule>
  </conditionalFormatting>
  <conditionalFormatting sqref="A2:A291">
    <cfRule type="expression" dxfId="2662" priority="24562">
      <formula>LEFT($A2,5)="NeuNr"</formula>
    </cfRule>
  </conditionalFormatting>
  <conditionalFormatting sqref="B2:B291">
    <cfRule type="expression" dxfId="2661" priority="24561">
      <formula>LEFT($A2,5)="NeuNr"</formula>
    </cfRule>
  </conditionalFormatting>
  <conditionalFormatting sqref="B2:B291">
    <cfRule type="expression" dxfId="2660" priority="24560">
      <formula>$Y2&gt;="a*"</formula>
    </cfRule>
  </conditionalFormatting>
  <conditionalFormatting sqref="D2:D291">
    <cfRule type="containsText" dxfId="2659" priority="24559" operator="containsText" text="SZ">
      <formula>NOT(ISERROR(SEARCH("SZ",D2)))</formula>
    </cfRule>
  </conditionalFormatting>
  <conditionalFormatting sqref="D2:D291">
    <cfRule type="expression" dxfId="2658" priority="24558">
      <formula>AND($L2&lt;(TODAY()+90),$L2&lt;&gt;"")</formula>
    </cfRule>
  </conditionalFormatting>
  <conditionalFormatting sqref="F3:F242">
    <cfRule type="cellIs" dxfId="2657" priority="24557" operator="between">
      <formula>"a"</formula>
      <formula>"z"</formula>
    </cfRule>
  </conditionalFormatting>
  <conditionalFormatting sqref="A2:A291">
    <cfRule type="expression" dxfId="2656" priority="24556">
      <formula>LEFT($A2,5)="NeuNr"</formula>
    </cfRule>
  </conditionalFormatting>
  <conditionalFormatting sqref="B2:B291">
    <cfRule type="expression" dxfId="2655" priority="24555">
      <formula>LEFT($A2,5)="NeuNr"</formula>
    </cfRule>
  </conditionalFormatting>
  <conditionalFormatting sqref="B2:B291">
    <cfRule type="expression" dxfId="2654" priority="24554">
      <formula>$Y2&gt;="a*"</formula>
    </cfRule>
  </conditionalFormatting>
  <conditionalFormatting sqref="D2:D291">
    <cfRule type="containsText" dxfId="2653" priority="24553" operator="containsText" text="SZ">
      <formula>NOT(ISERROR(SEARCH("SZ",D2)))</formula>
    </cfRule>
  </conditionalFormatting>
  <conditionalFormatting sqref="D2:D291">
    <cfRule type="expression" dxfId="2652" priority="24552">
      <formula>AND($L2&lt;(TODAY()+90),$L2&lt;&gt;"")</formula>
    </cfRule>
  </conditionalFormatting>
  <conditionalFormatting sqref="F3:F242">
    <cfRule type="cellIs" dxfId="2651" priority="24551" operator="between">
      <formula>"a"</formula>
      <formula>"z"</formula>
    </cfRule>
  </conditionalFormatting>
  <conditionalFormatting sqref="A2:A291">
    <cfRule type="expression" dxfId="2650" priority="24550">
      <formula>LEFT($A2,5)="NeuNr"</formula>
    </cfRule>
  </conditionalFormatting>
  <conditionalFormatting sqref="B2:B291">
    <cfRule type="expression" dxfId="2649" priority="24549">
      <formula>LEFT($A2,5)="NeuNr"</formula>
    </cfRule>
  </conditionalFormatting>
  <conditionalFormatting sqref="B2:B291">
    <cfRule type="expression" dxfId="2648" priority="24548">
      <formula>$Y2&gt;="a*"</formula>
    </cfRule>
  </conditionalFormatting>
  <conditionalFormatting sqref="D2:D291">
    <cfRule type="containsText" dxfId="2647" priority="24547" operator="containsText" text="SZ">
      <formula>NOT(ISERROR(SEARCH("SZ",D2)))</formula>
    </cfRule>
  </conditionalFormatting>
  <conditionalFormatting sqref="D2:D291">
    <cfRule type="expression" dxfId="2646" priority="24546">
      <formula>AND($L2&lt;(TODAY()+90),$L2&lt;&gt;"")</formula>
    </cfRule>
  </conditionalFormatting>
  <conditionalFormatting sqref="F3:F242">
    <cfRule type="cellIs" dxfId="2645" priority="24545" operator="between">
      <formula>"a"</formula>
      <formula>"z"</formula>
    </cfRule>
  </conditionalFormatting>
  <conditionalFormatting sqref="A2:A291">
    <cfRule type="expression" dxfId="2644" priority="24544">
      <formula>LEFT($A2,5)="NeuNr"</formula>
    </cfRule>
  </conditionalFormatting>
  <conditionalFormatting sqref="B2:B291">
    <cfRule type="expression" dxfId="2643" priority="24543">
      <formula>LEFT($A2,5)="NeuNr"</formula>
    </cfRule>
  </conditionalFormatting>
  <conditionalFormatting sqref="B2:B291">
    <cfRule type="expression" dxfId="2642" priority="24542">
      <formula>$Y2&gt;="a*"</formula>
    </cfRule>
  </conditionalFormatting>
  <conditionalFormatting sqref="D2:D291">
    <cfRule type="containsText" dxfId="2641" priority="24541" operator="containsText" text="SZ">
      <formula>NOT(ISERROR(SEARCH("SZ",D2)))</formula>
    </cfRule>
  </conditionalFormatting>
  <conditionalFormatting sqref="D2:D291">
    <cfRule type="expression" dxfId="2640" priority="24540">
      <formula>AND($L2&lt;(TODAY()+90),$L2&lt;&gt;"")</formula>
    </cfRule>
  </conditionalFormatting>
  <conditionalFormatting sqref="F3:F242">
    <cfRule type="cellIs" dxfId="2639" priority="24539" operator="between">
      <formula>"a"</formula>
      <formula>"z"</formula>
    </cfRule>
  </conditionalFormatting>
  <conditionalFormatting sqref="A2:A291">
    <cfRule type="expression" dxfId="2638" priority="24538">
      <formula>LEFT($A2,5)="NeuNr"</formula>
    </cfRule>
  </conditionalFormatting>
  <conditionalFormatting sqref="B2:B291">
    <cfRule type="expression" dxfId="2637" priority="24537">
      <formula>LEFT($A2,5)="NeuNr"</formula>
    </cfRule>
  </conditionalFormatting>
  <conditionalFormatting sqref="B2:B291">
    <cfRule type="expression" dxfId="2636" priority="24536">
      <formula>$Y2&gt;="a*"</formula>
    </cfRule>
  </conditionalFormatting>
  <conditionalFormatting sqref="D2:D291">
    <cfRule type="containsText" dxfId="2635" priority="24535" operator="containsText" text="SZ">
      <formula>NOT(ISERROR(SEARCH("SZ",D2)))</formula>
    </cfRule>
  </conditionalFormatting>
  <conditionalFormatting sqref="D2:D291">
    <cfRule type="expression" dxfId="2634" priority="24534">
      <formula>AND($L2&lt;(TODAY()+90),$L2&lt;&gt;"")</formula>
    </cfRule>
  </conditionalFormatting>
  <conditionalFormatting sqref="F3:F242">
    <cfRule type="cellIs" dxfId="2633" priority="24533" operator="between">
      <formula>"a"</formula>
      <formula>"z"</formula>
    </cfRule>
  </conditionalFormatting>
  <conditionalFormatting sqref="A2:A291">
    <cfRule type="expression" dxfId="2632" priority="24532">
      <formula>LEFT($A2,5)="NeuNr"</formula>
    </cfRule>
  </conditionalFormatting>
  <conditionalFormatting sqref="B2:B291">
    <cfRule type="expression" dxfId="2631" priority="24531">
      <formula>LEFT($A2,5)="NeuNr"</formula>
    </cfRule>
  </conditionalFormatting>
  <conditionalFormatting sqref="B2:B291">
    <cfRule type="expression" dxfId="2630" priority="24530">
      <formula>$Y2&gt;="a*"</formula>
    </cfRule>
  </conditionalFormatting>
  <conditionalFormatting sqref="D2:D291">
    <cfRule type="containsText" dxfId="2629" priority="24529" operator="containsText" text="SZ">
      <formula>NOT(ISERROR(SEARCH("SZ",D2)))</formula>
    </cfRule>
  </conditionalFormatting>
  <conditionalFormatting sqref="D2:D291">
    <cfRule type="expression" dxfId="2628" priority="24528">
      <formula>AND($L2&lt;(TODAY()+90),$L2&lt;&gt;"")</formula>
    </cfRule>
  </conditionalFormatting>
  <conditionalFormatting sqref="F3:F242">
    <cfRule type="cellIs" dxfId="2627" priority="24527" operator="between">
      <formula>"a"</formula>
      <formula>"z"</formula>
    </cfRule>
  </conditionalFormatting>
  <conditionalFormatting sqref="A2:A291">
    <cfRule type="expression" dxfId="2626" priority="24526">
      <formula>LEFT($A2,5)="NeuNr"</formula>
    </cfRule>
  </conditionalFormatting>
  <conditionalFormatting sqref="B2:B291">
    <cfRule type="expression" dxfId="2625" priority="24525">
      <formula>LEFT($A2,5)="NeuNr"</formula>
    </cfRule>
  </conditionalFormatting>
  <conditionalFormatting sqref="B2:B291">
    <cfRule type="expression" dxfId="2624" priority="24524">
      <formula>$Y2&gt;="a*"</formula>
    </cfRule>
  </conditionalFormatting>
  <conditionalFormatting sqref="D2:D291">
    <cfRule type="containsText" dxfId="2623" priority="24523" operator="containsText" text="SZ">
      <formula>NOT(ISERROR(SEARCH("SZ",D2)))</formula>
    </cfRule>
  </conditionalFormatting>
  <conditionalFormatting sqref="D2:D291">
    <cfRule type="expression" dxfId="2622" priority="24522">
      <formula>AND($L2&lt;(TODAY()+90),$L2&lt;&gt;"")</formula>
    </cfRule>
  </conditionalFormatting>
  <conditionalFormatting sqref="F3:F242">
    <cfRule type="cellIs" dxfId="2621" priority="24521" operator="between">
      <formula>"a"</formula>
      <formula>"z"</formula>
    </cfRule>
  </conditionalFormatting>
  <conditionalFormatting sqref="A2:A291">
    <cfRule type="expression" dxfId="2620" priority="24520">
      <formula>LEFT($A2,5)="NeuNr"</formula>
    </cfRule>
  </conditionalFormatting>
  <conditionalFormatting sqref="B2:B291">
    <cfRule type="expression" dxfId="2619" priority="24519">
      <formula>LEFT($A2,5)="NeuNr"</formula>
    </cfRule>
  </conditionalFormatting>
  <conditionalFormatting sqref="B2:B291">
    <cfRule type="expression" dxfId="2618" priority="24518">
      <formula>$Y2&gt;="a*"</formula>
    </cfRule>
  </conditionalFormatting>
  <conditionalFormatting sqref="D2:D291">
    <cfRule type="containsText" dxfId="2617" priority="24517" operator="containsText" text="SZ">
      <formula>NOT(ISERROR(SEARCH("SZ",D2)))</formula>
    </cfRule>
  </conditionalFormatting>
  <conditionalFormatting sqref="D2:D291">
    <cfRule type="expression" dxfId="2616" priority="24516">
      <formula>AND($L2&lt;(TODAY()+90),$L2&lt;&gt;"")</formula>
    </cfRule>
  </conditionalFormatting>
  <conditionalFormatting sqref="F3:F242">
    <cfRule type="cellIs" dxfId="2615" priority="24515" operator="between">
      <formula>"a"</formula>
      <formula>"z"</formula>
    </cfRule>
  </conditionalFormatting>
  <conditionalFormatting sqref="A2:A291">
    <cfRule type="expression" dxfId="2614" priority="24514">
      <formula>LEFT($A2,5)="NeuNr"</formula>
    </cfRule>
  </conditionalFormatting>
  <conditionalFormatting sqref="B2:B291">
    <cfRule type="expression" dxfId="2613" priority="24513">
      <formula>LEFT($A2,5)="NeuNr"</formula>
    </cfRule>
  </conditionalFormatting>
  <conditionalFormatting sqref="B2:B291">
    <cfRule type="expression" dxfId="2612" priority="24512">
      <formula>$Y2&gt;="a*"</formula>
    </cfRule>
  </conditionalFormatting>
  <conditionalFormatting sqref="D2:D291">
    <cfRule type="containsText" dxfId="2611" priority="24511" operator="containsText" text="SZ">
      <formula>NOT(ISERROR(SEARCH("SZ",D2)))</formula>
    </cfRule>
  </conditionalFormatting>
  <conditionalFormatting sqref="D2:D291">
    <cfRule type="expression" dxfId="2610" priority="24510">
      <formula>AND($L2&lt;(TODAY()+90),$L2&lt;&gt;"")</formula>
    </cfRule>
  </conditionalFormatting>
  <conditionalFormatting sqref="F3:F242">
    <cfRule type="cellIs" dxfId="2609" priority="24509" operator="between">
      <formula>"a"</formula>
      <formula>"z"</formula>
    </cfRule>
  </conditionalFormatting>
  <conditionalFormatting sqref="A2:A291">
    <cfRule type="expression" dxfId="2608" priority="24508">
      <formula>LEFT($A2,5)="NeuNr"</formula>
    </cfRule>
  </conditionalFormatting>
  <conditionalFormatting sqref="B2:B291">
    <cfRule type="expression" dxfId="2607" priority="24507">
      <formula>LEFT($A2,5)="NeuNr"</formula>
    </cfRule>
  </conditionalFormatting>
  <conditionalFormatting sqref="B2:B291">
    <cfRule type="expression" dxfId="2606" priority="24506">
      <formula>$Y2&gt;="a*"</formula>
    </cfRule>
  </conditionalFormatting>
  <conditionalFormatting sqref="D2:D291">
    <cfRule type="containsText" dxfId="2605" priority="24505" operator="containsText" text="SZ">
      <formula>NOT(ISERROR(SEARCH("SZ",D2)))</formula>
    </cfRule>
  </conditionalFormatting>
  <conditionalFormatting sqref="D2:D291">
    <cfRule type="expression" dxfId="2604" priority="24504">
      <formula>AND($L2&lt;(TODAY()+90),$L2&lt;&gt;"")</formula>
    </cfRule>
  </conditionalFormatting>
  <conditionalFormatting sqref="F3:F242">
    <cfRule type="cellIs" dxfId="2603" priority="24503" operator="between">
      <formula>"a"</formula>
      <formula>"z"</formula>
    </cfRule>
  </conditionalFormatting>
  <conditionalFormatting sqref="A2:A291">
    <cfRule type="expression" dxfId="2602" priority="24502">
      <formula>LEFT($A2,5)="NeuNr"</formula>
    </cfRule>
  </conditionalFormatting>
  <conditionalFormatting sqref="B2:B291">
    <cfRule type="expression" dxfId="2601" priority="24501">
      <formula>LEFT($A2,5)="NeuNr"</formula>
    </cfRule>
  </conditionalFormatting>
  <conditionalFormatting sqref="B2:B291">
    <cfRule type="expression" dxfId="2600" priority="24500">
      <formula>$Y2&gt;="a*"</formula>
    </cfRule>
  </conditionalFormatting>
  <conditionalFormatting sqref="D2:D291">
    <cfRule type="containsText" dxfId="2599" priority="24499" operator="containsText" text="SZ">
      <formula>NOT(ISERROR(SEARCH("SZ",D2)))</formula>
    </cfRule>
  </conditionalFormatting>
  <conditionalFormatting sqref="D2:D291">
    <cfRule type="expression" dxfId="2598" priority="24498">
      <formula>AND($L2&lt;(TODAY()+90),$L2&lt;&gt;"")</formula>
    </cfRule>
  </conditionalFormatting>
  <conditionalFormatting sqref="F3:F242">
    <cfRule type="cellIs" dxfId="2597" priority="24497" operator="between">
      <formula>"a"</formula>
      <formula>"z"</formula>
    </cfRule>
  </conditionalFormatting>
  <conditionalFormatting sqref="A2:A291">
    <cfRule type="expression" dxfId="2596" priority="24496">
      <formula>LEFT($A2,5)="NeuNr"</formula>
    </cfRule>
  </conditionalFormatting>
  <conditionalFormatting sqref="B2:B291">
    <cfRule type="expression" dxfId="2595" priority="24495">
      <formula>LEFT($A2,5)="NeuNr"</formula>
    </cfRule>
  </conditionalFormatting>
  <conditionalFormatting sqref="B2:B291">
    <cfRule type="expression" dxfId="2594" priority="24494">
      <formula>$Y2&gt;="a*"</formula>
    </cfRule>
  </conditionalFormatting>
  <conditionalFormatting sqref="D2:D291">
    <cfRule type="containsText" dxfId="2593" priority="24493" operator="containsText" text="SZ">
      <formula>NOT(ISERROR(SEARCH("SZ",D2)))</formula>
    </cfRule>
  </conditionalFormatting>
  <conditionalFormatting sqref="D2:D291">
    <cfRule type="expression" dxfId="2592" priority="24492">
      <formula>AND($L2&lt;(TODAY()+90),$L2&lt;&gt;"")</formula>
    </cfRule>
  </conditionalFormatting>
  <conditionalFormatting sqref="F3:F242">
    <cfRule type="cellIs" dxfId="2591" priority="24491" operator="between">
      <formula>"a"</formula>
      <formula>"z"</formula>
    </cfRule>
  </conditionalFormatting>
  <conditionalFormatting sqref="A2:A291">
    <cfRule type="expression" dxfId="2590" priority="24490">
      <formula>LEFT($A2,5)="NeuNr"</formula>
    </cfRule>
  </conditionalFormatting>
  <conditionalFormatting sqref="B2:B291">
    <cfRule type="expression" dxfId="2589" priority="24489">
      <formula>LEFT($A2,5)="NeuNr"</formula>
    </cfRule>
  </conditionalFormatting>
  <conditionalFormatting sqref="B2:B291">
    <cfRule type="expression" dxfId="2588" priority="24488">
      <formula>$Y2&gt;="a*"</formula>
    </cfRule>
  </conditionalFormatting>
  <conditionalFormatting sqref="D2:D291">
    <cfRule type="containsText" dxfId="2587" priority="24487" operator="containsText" text="SZ">
      <formula>NOT(ISERROR(SEARCH("SZ",D2)))</formula>
    </cfRule>
  </conditionalFormatting>
  <conditionalFormatting sqref="D2:D291">
    <cfRule type="expression" dxfId="2586" priority="24486">
      <formula>AND($L2&lt;(TODAY()+90),$L2&lt;&gt;"")</formula>
    </cfRule>
  </conditionalFormatting>
  <conditionalFormatting sqref="F3:F242">
    <cfRule type="cellIs" dxfId="2585" priority="24485" operator="between">
      <formula>"a"</formula>
      <formula>"z"</formula>
    </cfRule>
  </conditionalFormatting>
  <conditionalFormatting sqref="A2:A291">
    <cfRule type="expression" dxfId="2584" priority="24484">
      <formula>LEFT($A2,5)="NeuNr"</formula>
    </cfRule>
  </conditionalFormatting>
  <conditionalFormatting sqref="B2:B291">
    <cfRule type="expression" dxfId="2583" priority="24483">
      <formula>LEFT($A2,5)="NeuNr"</formula>
    </cfRule>
  </conditionalFormatting>
  <conditionalFormatting sqref="B2:B291">
    <cfRule type="expression" dxfId="2582" priority="24482">
      <formula>$Y2&gt;="a*"</formula>
    </cfRule>
  </conditionalFormatting>
  <conditionalFormatting sqref="D2:D291">
    <cfRule type="containsText" dxfId="2581" priority="24481" operator="containsText" text="SZ">
      <formula>NOT(ISERROR(SEARCH("SZ",D2)))</formula>
    </cfRule>
  </conditionalFormatting>
  <conditionalFormatting sqref="D2:D291">
    <cfRule type="expression" dxfId="2580" priority="24480">
      <formula>AND($L2&lt;(TODAY()+90),$L2&lt;&gt;"")</formula>
    </cfRule>
  </conditionalFormatting>
  <conditionalFormatting sqref="F3:F242">
    <cfRule type="cellIs" dxfId="2579" priority="24479" operator="between">
      <formula>"a"</formula>
      <formula>"z"</formula>
    </cfRule>
  </conditionalFormatting>
  <conditionalFormatting sqref="A2:A291">
    <cfRule type="expression" dxfId="2578" priority="24478">
      <formula>LEFT($A2,5)="NeuNr"</formula>
    </cfRule>
  </conditionalFormatting>
  <conditionalFormatting sqref="B2:B291">
    <cfRule type="expression" dxfId="2577" priority="24477">
      <formula>LEFT($A2,5)="NeuNr"</formula>
    </cfRule>
  </conditionalFormatting>
  <conditionalFormatting sqref="B2:B291">
    <cfRule type="expression" dxfId="2576" priority="24476">
      <formula>$Y2&gt;="a*"</formula>
    </cfRule>
  </conditionalFormatting>
  <conditionalFormatting sqref="D2:D291">
    <cfRule type="containsText" dxfId="2575" priority="24475" operator="containsText" text="SZ">
      <formula>NOT(ISERROR(SEARCH("SZ",D2)))</formula>
    </cfRule>
  </conditionalFormatting>
  <conditionalFormatting sqref="D2:D291">
    <cfRule type="expression" dxfId="2574" priority="24474">
      <formula>AND($L2&lt;(TODAY()+90),$L2&lt;&gt;"")</formula>
    </cfRule>
  </conditionalFormatting>
  <conditionalFormatting sqref="F3:F242">
    <cfRule type="cellIs" dxfId="2573" priority="24473" operator="between">
      <formula>"a"</formula>
      <formula>"z"</formula>
    </cfRule>
  </conditionalFormatting>
  <conditionalFormatting sqref="A2:A291">
    <cfRule type="expression" dxfId="2572" priority="24472">
      <formula>LEFT($A2,5)="NeuNr"</formula>
    </cfRule>
  </conditionalFormatting>
  <conditionalFormatting sqref="B2:B291">
    <cfRule type="expression" dxfId="2571" priority="24471">
      <formula>LEFT($A2,5)="NeuNr"</formula>
    </cfRule>
  </conditionalFormatting>
  <conditionalFormatting sqref="B2:B291">
    <cfRule type="expression" dxfId="2570" priority="24470">
      <formula>$Y2&gt;="a*"</formula>
    </cfRule>
  </conditionalFormatting>
  <conditionalFormatting sqref="D2:D291">
    <cfRule type="containsText" dxfId="2569" priority="24469" operator="containsText" text="SZ">
      <formula>NOT(ISERROR(SEARCH("SZ",D2)))</formula>
    </cfRule>
  </conditionalFormatting>
  <conditionalFormatting sqref="D2:D291">
    <cfRule type="expression" dxfId="2568" priority="24468">
      <formula>AND($L2&lt;(TODAY()+90),$L2&lt;&gt;"")</formula>
    </cfRule>
  </conditionalFormatting>
  <conditionalFormatting sqref="F3:F242">
    <cfRule type="cellIs" dxfId="2567" priority="24467" operator="between">
      <formula>"a"</formula>
      <formula>"z"</formula>
    </cfRule>
  </conditionalFormatting>
  <conditionalFormatting sqref="A2:A291">
    <cfRule type="expression" dxfId="2566" priority="24466">
      <formula>LEFT($A2,5)="NeuNr"</formula>
    </cfRule>
  </conditionalFormatting>
  <conditionalFormatting sqref="B2:B291">
    <cfRule type="expression" dxfId="2565" priority="24465">
      <formula>LEFT($A2,5)="NeuNr"</formula>
    </cfRule>
  </conditionalFormatting>
  <conditionalFormatting sqref="B2:B291">
    <cfRule type="expression" dxfId="2564" priority="24464">
      <formula>$Y2&gt;="a*"</formula>
    </cfRule>
  </conditionalFormatting>
  <conditionalFormatting sqref="D2:D291">
    <cfRule type="containsText" dxfId="2563" priority="24463" operator="containsText" text="SZ">
      <formula>NOT(ISERROR(SEARCH("SZ",D2)))</formula>
    </cfRule>
  </conditionalFormatting>
  <conditionalFormatting sqref="D2:D291">
    <cfRule type="expression" dxfId="2562" priority="24462">
      <formula>AND($L2&lt;(TODAY()+90),$L2&lt;&gt;"")</formula>
    </cfRule>
  </conditionalFormatting>
  <conditionalFormatting sqref="F3:F242">
    <cfRule type="cellIs" dxfId="2561" priority="24461" operator="between">
      <formula>"a"</formula>
      <formula>"z"</formula>
    </cfRule>
  </conditionalFormatting>
  <conditionalFormatting sqref="A2:A291">
    <cfRule type="expression" dxfId="2560" priority="24460">
      <formula>LEFT($A2,5)="NeuNr"</formula>
    </cfRule>
  </conditionalFormatting>
  <conditionalFormatting sqref="B2:B291">
    <cfRule type="expression" dxfId="2559" priority="24459">
      <formula>LEFT($A2,5)="NeuNr"</formula>
    </cfRule>
  </conditionalFormatting>
  <conditionalFormatting sqref="B2:B291">
    <cfRule type="expression" dxfId="2558" priority="24458">
      <formula>$Y2&gt;="a*"</formula>
    </cfRule>
  </conditionalFormatting>
  <conditionalFormatting sqref="D2:D291">
    <cfRule type="containsText" dxfId="2557" priority="24457" operator="containsText" text="SZ">
      <formula>NOT(ISERROR(SEARCH("SZ",D2)))</formula>
    </cfRule>
  </conditionalFormatting>
  <conditionalFormatting sqref="D2:D291">
    <cfRule type="expression" dxfId="2556" priority="24456">
      <formula>AND($L2&lt;(TODAY()+90),$L2&lt;&gt;"")</formula>
    </cfRule>
  </conditionalFormatting>
  <conditionalFormatting sqref="F3:F242">
    <cfRule type="cellIs" dxfId="2555" priority="24455" operator="between">
      <formula>"a"</formula>
      <formula>"z"</formula>
    </cfRule>
  </conditionalFormatting>
  <conditionalFormatting sqref="A2:A291">
    <cfRule type="expression" dxfId="2554" priority="24454">
      <formula>LEFT($A2,5)="NeuNr"</formula>
    </cfRule>
  </conditionalFormatting>
  <conditionalFormatting sqref="B2:B291">
    <cfRule type="expression" dxfId="2553" priority="24453">
      <formula>LEFT($A2,5)="NeuNr"</formula>
    </cfRule>
  </conditionalFormatting>
  <conditionalFormatting sqref="B2:B291">
    <cfRule type="expression" dxfId="2552" priority="24452">
      <formula>$Y2&gt;="a*"</formula>
    </cfRule>
  </conditionalFormatting>
  <conditionalFormatting sqref="D2:D291">
    <cfRule type="containsText" dxfId="2551" priority="24451" operator="containsText" text="SZ">
      <formula>NOT(ISERROR(SEARCH("SZ",D2)))</formula>
    </cfRule>
  </conditionalFormatting>
  <conditionalFormatting sqref="D2:D291">
    <cfRule type="expression" dxfId="2550" priority="24450">
      <formula>AND($L2&lt;(TODAY()+90),$L2&lt;&gt;"")</formula>
    </cfRule>
  </conditionalFormatting>
  <conditionalFormatting sqref="F3:F242">
    <cfRule type="cellIs" dxfId="2549" priority="24449" operator="between">
      <formula>"a"</formula>
      <formula>"z"</formula>
    </cfRule>
  </conditionalFormatting>
  <conditionalFormatting sqref="A2:A291">
    <cfRule type="expression" dxfId="2548" priority="24448">
      <formula>LEFT($A2,5)="NeuNr"</formula>
    </cfRule>
  </conditionalFormatting>
  <conditionalFormatting sqref="B2:B291">
    <cfRule type="expression" dxfId="2547" priority="24447">
      <formula>LEFT($A2,5)="NeuNr"</formula>
    </cfRule>
  </conditionalFormatting>
  <conditionalFormatting sqref="B2:B291">
    <cfRule type="expression" dxfId="2546" priority="24446">
      <formula>$Y2&gt;="a*"</formula>
    </cfRule>
  </conditionalFormatting>
  <conditionalFormatting sqref="D2:D291">
    <cfRule type="containsText" dxfId="2545" priority="24445" operator="containsText" text="SZ">
      <formula>NOT(ISERROR(SEARCH("SZ",D2)))</formula>
    </cfRule>
  </conditionalFormatting>
  <conditionalFormatting sqref="D2:D291">
    <cfRule type="expression" dxfId="2544" priority="24444">
      <formula>AND($L2&lt;(TODAY()+90),$L2&lt;&gt;"")</formula>
    </cfRule>
  </conditionalFormatting>
  <conditionalFormatting sqref="F3:F242">
    <cfRule type="cellIs" dxfId="2543" priority="24443" operator="between">
      <formula>"a"</formula>
      <formula>"z"</formula>
    </cfRule>
  </conditionalFormatting>
  <conditionalFormatting sqref="A2:A291">
    <cfRule type="expression" dxfId="2542" priority="24442">
      <formula>LEFT($A2,5)="NeuNr"</formula>
    </cfRule>
  </conditionalFormatting>
  <conditionalFormatting sqref="B2:B291">
    <cfRule type="expression" dxfId="2541" priority="24441">
      <formula>LEFT($A2,5)="NeuNr"</formula>
    </cfRule>
  </conditionalFormatting>
  <conditionalFormatting sqref="B2:B291">
    <cfRule type="expression" dxfId="2540" priority="24440">
      <formula>$Y2&gt;="a*"</formula>
    </cfRule>
  </conditionalFormatting>
  <conditionalFormatting sqref="D2:D291">
    <cfRule type="containsText" dxfId="2539" priority="24439" operator="containsText" text="SZ">
      <formula>NOT(ISERROR(SEARCH("SZ",D2)))</formula>
    </cfRule>
  </conditionalFormatting>
  <conditionalFormatting sqref="D2:D291">
    <cfRule type="expression" dxfId="2538" priority="24438">
      <formula>AND($L2&lt;(TODAY()+90),$L2&lt;&gt;"")</formula>
    </cfRule>
  </conditionalFormatting>
  <conditionalFormatting sqref="F3:F242">
    <cfRule type="cellIs" dxfId="2537" priority="24437" operator="between">
      <formula>"a"</formula>
      <formula>"z"</formula>
    </cfRule>
  </conditionalFormatting>
  <conditionalFormatting sqref="A2:A291">
    <cfRule type="expression" dxfId="2536" priority="24436">
      <formula>LEFT($A2,5)="NeuNr"</formula>
    </cfRule>
  </conditionalFormatting>
  <conditionalFormatting sqref="B2:B291">
    <cfRule type="expression" dxfId="2535" priority="24435">
      <formula>LEFT($A2,5)="NeuNr"</formula>
    </cfRule>
  </conditionalFormatting>
  <conditionalFormatting sqref="B2:B291">
    <cfRule type="expression" dxfId="2534" priority="24434">
      <formula>$Y2&gt;="a*"</formula>
    </cfRule>
  </conditionalFormatting>
  <conditionalFormatting sqref="D2:D291">
    <cfRule type="containsText" dxfId="2533" priority="24433" operator="containsText" text="SZ">
      <formula>NOT(ISERROR(SEARCH("SZ",D2)))</formula>
    </cfRule>
  </conditionalFormatting>
  <conditionalFormatting sqref="D2:D291">
    <cfRule type="expression" dxfId="2532" priority="24432">
      <formula>AND($L2&lt;(TODAY()+90),$L2&lt;&gt;"")</formula>
    </cfRule>
  </conditionalFormatting>
  <conditionalFormatting sqref="F3:F242">
    <cfRule type="cellIs" dxfId="2531" priority="24431" operator="between">
      <formula>"a"</formula>
      <formula>"z"</formula>
    </cfRule>
  </conditionalFormatting>
  <conditionalFormatting sqref="A2:A291">
    <cfRule type="expression" dxfId="2530" priority="24430">
      <formula>LEFT($A2,5)="NeuNr"</formula>
    </cfRule>
  </conditionalFormatting>
  <conditionalFormatting sqref="B2:B291">
    <cfRule type="expression" dxfId="2529" priority="24429">
      <formula>LEFT($A2,5)="NeuNr"</formula>
    </cfRule>
  </conditionalFormatting>
  <conditionalFormatting sqref="B2:B291">
    <cfRule type="expression" dxfId="2528" priority="24428">
      <formula>$Y2&gt;="a*"</formula>
    </cfRule>
  </conditionalFormatting>
  <conditionalFormatting sqref="D2:D291">
    <cfRule type="containsText" dxfId="2527" priority="24427" operator="containsText" text="SZ">
      <formula>NOT(ISERROR(SEARCH("SZ",D2)))</formula>
    </cfRule>
  </conditionalFormatting>
  <conditionalFormatting sqref="D2:D291">
    <cfRule type="expression" dxfId="2526" priority="24426">
      <formula>AND($L2&lt;(TODAY()+90),$L2&lt;&gt;"")</formula>
    </cfRule>
  </conditionalFormatting>
  <conditionalFormatting sqref="F3:F242">
    <cfRule type="cellIs" dxfId="2525" priority="24425" operator="between">
      <formula>"a"</formula>
      <formula>"z"</formula>
    </cfRule>
  </conditionalFormatting>
  <conditionalFormatting sqref="A2:A291">
    <cfRule type="expression" dxfId="2524" priority="24424">
      <formula>LEFT($A2,5)="NeuNr"</formula>
    </cfRule>
  </conditionalFormatting>
  <conditionalFormatting sqref="B2:B291">
    <cfRule type="expression" dxfId="2523" priority="24423">
      <formula>LEFT($A2,5)="NeuNr"</formula>
    </cfRule>
  </conditionalFormatting>
  <conditionalFormatting sqref="B2:B95 B97:B123 B125:B291">
    <cfRule type="expression" dxfId="2522" priority="24422">
      <formula>$Y2&gt;="a*"</formula>
    </cfRule>
  </conditionalFormatting>
  <conditionalFormatting sqref="B96 B124">
    <cfRule type="expression" dxfId="2521" priority="24421">
      <formula>$S96&gt;="a*"</formula>
    </cfRule>
  </conditionalFormatting>
  <conditionalFormatting sqref="D2:D291">
    <cfRule type="containsText" dxfId="2520" priority="24420" operator="containsText" text="SZ">
      <formula>NOT(ISERROR(SEARCH("SZ",D2)))</formula>
    </cfRule>
  </conditionalFormatting>
  <conditionalFormatting sqref="D2:D291">
    <cfRule type="expression" dxfId="2519" priority="24419">
      <formula>AND($L2&lt;(TODAY()+90),$L2&lt;&gt;"")</formula>
    </cfRule>
  </conditionalFormatting>
  <conditionalFormatting sqref="F2:F430">
    <cfRule type="cellIs" dxfId="2518" priority="24418" operator="greaterThanOrEqual">
      <formula>"a"</formula>
    </cfRule>
  </conditionalFormatting>
  <conditionalFormatting sqref="A2:A291">
    <cfRule type="expression" dxfId="2517" priority="24417">
      <formula>LEFT($A2,5)="NeuNr"</formula>
    </cfRule>
  </conditionalFormatting>
  <conditionalFormatting sqref="B2:B291">
    <cfRule type="expression" dxfId="2516" priority="24416">
      <formula>LEFT($A2,5)="NeuNr"</formula>
    </cfRule>
  </conditionalFormatting>
  <conditionalFormatting sqref="B2:B95 B97:B123 B125:B291">
    <cfRule type="expression" dxfId="2515" priority="24415">
      <formula>$Y2&gt;="a*"</formula>
    </cfRule>
  </conditionalFormatting>
  <conditionalFormatting sqref="B96 B124">
    <cfRule type="expression" dxfId="2514" priority="24414">
      <formula>$S96&gt;="a*"</formula>
    </cfRule>
  </conditionalFormatting>
  <conditionalFormatting sqref="D2:D291">
    <cfRule type="containsText" dxfId="2513" priority="24413" operator="containsText" text="SZ">
      <formula>NOT(ISERROR(SEARCH("SZ",D2)))</formula>
    </cfRule>
  </conditionalFormatting>
  <conditionalFormatting sqref="D2:D291">
    <cfRule type="expression" dxfId="2512" priority="24412">
      <formula>AND($L2&lt;(TODAY()+90),$L2&lt;&gt;"")</formula>
    </cfRule>
  </conditionalFormatting>
  <conditionalFormatting sqref="F2:F430">
    <cfRule type="cellIs" dxfId="2511" priority="24411" operator="greaterThanOrEqual">
      <formula>"a"</formula>
    </cfRule>
  </conditionalFormatting>
  <conditionalFormatting sqref="A2:A291">
    <cfRule type="expression" dxfId="2510" priority="24410">
      <formula>LEFT($A2,5)="NeuNr"</formula>
    </cfRule>
  </conditionalFormatting>
  <conditionalFormatting sqref="B2:B291">
    <cfRule type="expression" dxfId="2509" priority="24409">
      <formula>LEFT($A2,5)="NeuNr"</formula>
    </cfRule>
  </conditionalFormatting>
  <conditionalFormatting sqref="B2:B95 B97:B123 B125:B291">
    <cfRule type="expression" dxfId="2508" priority="24408">
      <formula>$Y2&gt;="a*"</formula>
    </cfRule>
  </conditionalFormatting>
  <conditionalFormatting sqref="B96 B124">
    <cfRule type="expression" dxfId="2507" priority="24407">
      <formula>$S96&gt;="a*"</formula>
    </cfRule>
  </conditionalFormatting>
  <conditionalFormatting sqref="D2:D291">
    <cfRule type="containsText" dxfId="2506" priority="24406" operator="containsText" text="SZ">
      <formula>NOT(ISERROR(SEARCH("SZ",D2)))</formula>
    </cfRule>
  </conditionalFormatting>
  <conditionalFormatting sqref="D2:D291">
    <cfRule type="expression" dxfId="2505" priority="24405">
      <formula>AND($L2&lt;(TODAY()+90),$L2&lt;&gt;"")</formula>
    </cfRule>
  </conditionalFormatting>
  <conditionalFormatting sqref="F2:F430">
    <cfRule type="cellIs" dxfId="2504" priority="24404" operator="greaterThanOrEqual">
      <formula>"a"</formula>
    </cfRule>
  </conditionalFormatting>
  <conditionalFormatting sqref="A2:A291">
    <cfRule type="expression" dxfId="2503" priority="24403">
      <formula>LEFT($A2,5)="NeuNr"</formula>
    </cfRule>
  </conditionalFormatting>
  <conditionalFormatting sqref="B2:B291">
    <cfRule type="expression" dxfId="2502" priority="24402">
      <formula>LEFT($A2,5)="NeuNr"</formula>
    </cfRule>
  </conditionalFormatting>
  <conditionalFormatting sqref="B2:B95 B97:B123 B125:B291">
    <cfRule type="expression" dxfId="2501" priority="24401">
      <formula>$Y2&gt;="a*"</formula>
    </cfRule>
  </conditionalFormatting>
  <conditionalFormatting sqref="B96 B124">
    <cfRule type="expression" dxfId="2500" priority="24400">
      <formula>$S96&gt;="a*"</formula>
    </cfRule>
  </conditionalFormatting>
  <conditionalFormatting sqref="D2:D291">
    <cfRule type="containsText" dxfId="2499" priority="24399" operator="containsText" text="SZ">
      <formula>NOT(ISERROR(SEARCH("SZ",D2)))</formula>
    </cfRule>
  </conditionalFormatting>
  <conditionalFormatting sqref="D2:D291">
    <cfRule type="expression" dxfId="2498" priority="24398">
      <formula>AND($L2&lt;(TODAY()+90),$L2&lt;&gt;"")</formula>
    </cfRule>
  </conditionalFormatting>
  <conditionalFormatting sqref="F2:F430">
    <cfRule type="cellIs" dxfId="2497" priority="24397" operator="greaterThanOrEqual">
      <formula>"a"</formula>
    </cfRule>
  </conditionalFormatting>
  <conditionalFormatting sqref="A2:A291">
    <cfRule type="expression" dxfId="2496" priority="24396">
      <formula>LEFT($A2,5)="NeuNr"</formula>
    </cfRule>
  </conditionalFormatting>
  <conditionalFormatting sqref="B2:B291">
    <cfRule type="expression" dxfId="2495" priority="24395">
      <formula>LEFT($A2,5)="NeuNr"</formula>
    </cfRule>
  </conditionalFormatting>
  <conditionalFormatting sqref="B2:B95 B97:B123 B125:B291">
    <cfRule type="expression" dxfId="2494" priority="24394">
      <formula>$Y2&gt;="a*"</formula>
    </cfRule>
  </conditionalFormatting>
  <conditionalFormatting sqref="B96 B124">
    <cfRule type="expression" dxfId="2493" priority="24393">
      <formula>$S96&gt;="a*"</formula>
    </cfRule>
  </conditionalFormatting>
  <conditionalFormatting sqref="D2:D291">
    <cfRule type="containsText" dxfId="2492" priority="24392" operator="containsText" text="SZ">
      <formula>NOT(ISERROR(SEARCH("SZ",D2)))</formula>
    </cfRule>
  </conditionalFormatting>
  <conditionalFormatting sqref="D2:D291">
    <cfRule type="expression" dxfId="2491" priority="24391">
      <formula>AND($L2&lt;(TODAY()+90),$L2&lt;&gt;"")</formula>
    </cfRule>
  </conditionalFormatting>
  <conditionalFormatting sqref="F2:F430">
    <cfRule type="cellIs" dxfId="2490" priority="24390" operator="greaterThanOrEqual">
      <formula>"a"</formula>
    </cfRule>
  </conditionalFormatting>
  <conditionalFormatting sqref="A2:A291">
    <cfRule type="expression" dxfId="2489" priority="24389">
      <formula>LEFT($A2,5)="NeuNr"</formula>
    </cfRule>
  </conditionalFormatting>
  <conditionalFormatting sqref="B2:B291">
    <cfRule type="expression" dxfId="2488" priority="24388">
      <formula>LEFT($A2,5)="NeuNr"</formula>
    </cfRule>
  </conditionalFormatting>
  <conditionalFormatting sqref="B2:B95 B97:B123 B125:B291">
    <cfRule type="expression" dxfId="2487" priority="24387">
      <formula>$Y2&gt;="a*"</formula>
    </cfRule>
  </conditionalFormatting>
  <conditionalFormatting sqref="B96 B124">
    <cfRule type="expression" dxfId="2486" priority="24386">
      <formula>$S96&gt;="a*"</formula>
    </cfRule>
  </conditionalFormatting>
  <conditionalFormatting sqref="D2:D291">
    <cfRule type="containsText" dxfId="2485" priority="24385" operator="containsText" text="SZ">
      <formula>NOT(ISERROR(SEARCH("SZ",D2)))</formula>
    </cfRule>
  </conditionalFormatting>
  <conditionalFormatting sqref="D2:D291">
    <cfRule type="expression" dxfId="2484" priority="24384">
      <formula>AND($L2&lt;(TODAY()+90),$L2&lt;&gt;"")</formula>
    </cfRule>
  </conditionalFormatting>
  <conditionalFormatting sqref="F2:F430">
    <cfRule type="cellIs" dxfId="2483" priority="24383" operator="greaterThanOrEqual">
      <formula>"a"</formula>
    </cfRule>
  </conditionalFormatting>
  <conditionalFormatting sqref="A2:A291">
    <cfRule type="expression" dxfId="2482" priority="24382">
      <formula>LEFT($A2,5)="NeuNr"</formula>
    </cfRule>
  </conditionalFormatting>
  <conditionalFormatting sqref="B2:B291">
    <cfRule type="expression" dxfId="2481" priority="24381">
      <formula>LEFT($A2,5)="NeuNr"</formula>
    </cfRule>
  </conditionalFormatting>
  <conditionalFormatting sqref="B2:B95 B97:B123 B125:B291">
    <cfRule type="expression" dxfId="2480" priority="24380">
      <formula>$Y2&gt;="a*"</formula>
    </cfRule>
  </conditionalFormatting>
  <conditionalFormatting sqref="B96 B124">
    <cfRule type="expression" dxfId="2479" priority="24379">
      <formula>$S96&gt;="a*"</formula>
    </cfRule>
  </conditionalFormatting>
  <conditionalFormatting sqref="D2:D291">
    <cfRule type="containsText" dxfId="2478" priority="24378" operator="containsText" text="SZ">
      <formula>NOT(ISERROR(SEARCH("SZ",D2)))</formula>
    </cfRule>
  </conditionalFormatting>
  <conditionalFormatting sqref="D2:D291">
    <cfRule type="expression" dxfId="2477" priority="24377">
      <formula>AND($L2&lt;(TODAY()+90),$L2&lt;&gt;"")</formula>
    </cfRule>
  </conditionalFormatting>
  <conditionalFormatting sqref="F2:F430">
    <cfRule type="cellIs" dxfId="2476" priority="24376" operator="greaterThanOrEqual">
      <formula>"a"</formula>
    </cfRule>
  </conditionalFormatting>
  <conditionalFormatting sqref="A2:A291">
    <cfRule type="expression" dxfId="2475" priority="24375">
      <formula>LEFT($A2,5)="NeuNr"</formula>
    </cfRule>
  </conditionalFormatting>
  <conditionalFormatting sqref="B2:B291">
    <cfRule type="expression" dxfId="2474" priority="24374">
      <formula>LEFT($A2,5)="NeuNr"</formula>
    </cfRule>
  </conditionalFormatting>
  <conditionalFormatting sqref="B2:B95 B97:B123 B125:B291">
    <cfRule type="expression" dxfId="2473" priority="24373">
      <formula>$Y2&gt;="a*"</formula>
    </cfRule>
  </conditionalFormatting>
  <conditionalFormatting sqref="B96 B124">
    <cfRule type="expression" dxfId="2472" priority="24372">
      <formula>$S96&gt;="a*"</formula>
    </cfRule>
  </conditionalFormatting>
  <conditionalFormatting sqref="D2:D291">
    <cfRule type="containsText" dxfId="2471" priority="24371" operator="containsText" text="SZ">
      <formula>NOT(ISERROR(SEARCH("SZ",D2)))</formula>
    </cfRule>
  </conditionalFormatting>
  <conditionalFormatting sqref="D2:D291">
    <cfRule type="expression" dxfId="2470" priority="24370">
      <formula>AND($L2&lt;(TODAY()+90),$L2&lt;&gt;"")</formula>
    </cfRule>
  </conditionalFormatting>
  <conditionalFormatting sqref="F2:F430">
    <cfRule type="cellIs" dxfId="2469" priority="24369" operator="greaterThanOrEqual">
      <formula>"a"</formula>
    </cfRule>
  </conditionalFormatting>
  <conditionalFormatting sqref="A2:A291">
    <cfRule type="expression" dxfId="2468" priority="24368">
      <formula>LEFT($A2,5)="NeuNr"</formula>
    </cfRule>
  </conditionalFormatting>
  <conditionalFormatting sqref="B2:B291">
    <cfRule type="expression" dxfId="2467" priority="24367">
      <formula>LEFT($A2,5)="NeuNr"</formula>
    </cfRule>
  </conditionalFormatting>
  <conditionalFormatting sqref="B2:B95 B97:B123 B125:B291">
    <cfRule type="expression" dxfId="2466" priority="24366">
      <formula>$Y2&gt;="a*"</formula>
    </cfRule>
  </conditionalFormatting>
  <conditionalFormatting sqref="B96 B124">
    <cfRule type="expression" dxfId="2465" priority="24365">
      <formula>$S96&gt;="a*"</formula>
    </cfRule>
  </conditionalFormatting>
  <conditionalFormatting sqref="D2:D291">
    <cfRule type="containsText" dxfId="2464" priority="24364" operator="containsText" text="SZ">
      <formula>NOT(ISERROR(SEARCH("SZ",D2)))</formula>
    </cfRule>
  </conditionalFormatting>
  <conditionalFormatting sqref="D2:D291">
    <cfRule type="expression" dxfId="2463" priority="24363">
      <formula>AND($L2&lt;(TODAY()+90),$L2&lt;&gt;"")</formula>
    </cfRule>
  </conditionalFormatting>
  <conditionalFormatting sqref="F2:F430">
    <cfRule type="cellIs" dxfId="2462" priority="24362" operator="greaterThanOrEqual">
      <formula>"a"</formula>
    </cfRule>
  </conditionalFormatting>
  <conditionalFormatting sqref="A2:A291">
    <cfRule type="expression" dxfId="2461" priority="24361">
      <formula>LEFT($A2,5)="NeuNr"</formula>
    </cfRule>
  </conditionalFormatting>
  <conditionalFormatting sqref="B2:B291">
    <cfRule type="expression" dxfId="2460" priority="24360">
      <formula>LEFT($A2,5)="NeuNr"</formula>
    </cfRule>
  </conditionalFormatting>
  <conditionalFormatting sqref="B2:B95 B97:B123 B125:B291">
    <cfRule type="expression" dxfId="2459" priority="24359">
      <formula>$Y2&gt;="a*"</formula>
    </cfRule>
  </conditionalFormatting>
  <conditionalFormatting sqref="B96 B124">
    <cfRule type="expression" dxfId="2458" priority="24358">
      <formula>$S96&gt;="a*"</formula>
    </cfRule>
  </conditionalFormatting>
  <conditionalFormatting sqref="D2:D291">
    <cfRule type="containsText" dxfId="2457" priority="24357" operator="containsText" text="SZ">
      <formula>NOT(ISERROR(SEARCH("SZ",D2)))</formula>
    </cfRule>
  </conditionalFormatting>
  <conditionalFormatting sqref="D2:D291">
    <cfRule type="expression" dxfId="2456" priority="24356">
      <formula>AND($L2&lt;(TODAY()+90),$L2&lt;&gt;"")</formula>
    </cfRule>
  </conditionalFormatting>
  <conditionalFormatting sqref="F2:F430">
    <cfRule type="cellIs" dxfId="2455" priority="24355" operator="greaterThanOrEqual">
      <formula>"a"</formula>
    </cfRule>
  </conditionalFormatting>
  <conditionalFormatting sqref="A2:A291">
    <cfRule type="expression" dxfId="2454" priority="24354">
      <formula>LEFT($A2,5)="NeuNr"</formula>
    </cfRule>
  </conditionalFormatting>
  <conditionalFormatting sqref="B2:B291">
    <cfRule type="expression" dxfId="2453" priority="24353">
      <formula>LEFT($A2,5)="NeuNr"</formula>
    </cfRule>
  </conditionalFormatting>
  <conditionalFormatting sqref="B2:B95 B97:B123 B125:B291">
    <cfRule type="expression" dxfId="2452" priority="24352">
      <formula>$Y2&gt;="a*"</formula>
    </cfRule>
  </conditionalFormatting>
  <conditionalFormatting sqref="B96 B124">
    <cfRule type="expression" dxfId="2451" priority="24351">
      <formula>$S96&gt;="a*"</formula>
    </cfRule>
  </conditionalFormatting>
  <conditionalFormatting sqref="D2:D291">
    <cfRule type="containsText" dxfId="2450" priority="24350" operator="containsText" text="SZ">
      <formula>NOT(ISERROR(SEARCH("SZ",D2)))</formula>
    </cfRule>
  </conditionalFormatting>
  <conditionalFormatting sqref="D2:D291">
    <cfRule type="expression" dxfId="2449" priority="24349">
      <formula>AND($L2&lt;(TODAY()+90),$L2&lt;&gt;"")</formula>
    </cfRule>
  </conditionalFormatting>
  <conditionalFormatting sqref="F2:F430">
    <cfRule type="cellIs" dxfId="2448" priority="24348" operator="greaterThanOrEqual">
      <formula>"a"</formula>
    </cfRule>
  </conditionalFormatting>
  <conditionalFormatting sqref="A2:A291">
    <cfRule type="expression" dxfId="2447" priority="24347">
      <formula>LEFT($A2,5)="NeuNr"</formula>
    </cfRule>
  </conditionalFormatting>
  <conditionalFormatting sqref="B2:B291">
    <cfRule type="expression" dxfId="2446" priority="24346">
      <formula>LEFT($A2,5)="NeuNr"</formula>
    </cfRule>
  </conditionalFormatting>
  <conditionalFormatting sqref="B2:B95 B97:B123 B125:B291">
    <cfRule type="expression" dxfId="2445" priority="24345">
      <formula>$Y2&gt;="a*"</formula>
    </cfRule>
  </conditionalFormatting>
  <conditionalFormatting sqref="B96 B124">
    <cfRule type="expression" dxfId="2444" priority="24344">
      <formula>$S96&gt;="a*"</formula>
    </cfRule>
  </conditionalFormatting>
  <conditionalFormatting sqref="D2:D291">
    <cfRule type="containsText" dxfId="2443" priority="24343" operator="containsText" text="SZ">
      <formula>NOT(ISERROR(SEARCH("SZ",D2)))</formula>
    </cfRule>
  </conditionalFormatting>
  <conditionalFormatting sqref="D2:D291">
    <cfRule type="expression" dxfId="2442" priority="24342">
      <formula>AND($L2&lt;(TODAY()+90),$L2&lt;&gt;"")</formula>
    </cfRule>
  </conditionalFormatting>
  <conditionalFormatting sqref="F2:F430">
    <cfRule type="cellIs" dxfId="2441" priority="24341" operator="greaterThanOrEqual">
      <formula>"a"</formula>
    </cfRule>
  </conditionalFormatting>
  <conditionalFormatting sqref="B1">
    <cfRule type="expression" dxfId="2440" priority="16850">
      <formula>LEFT($B1,5)="NeuNr"</formula>
    </cfRule>
  </conditionalFormatting>
  <conditionalFormatting sqref="B1">
    <cfRule type="expression" dxfId="2439" priority="16842">
      <formula>LEFT($B1,5)="NeuNr"</formula>
    </cfRule>
  </conditionalFormatting>
  <conditionalFormatting sqref="B1">
    <cfRule type="expression" dxfId="2438" priority="16834">
      <formula>LEFT($B1,5)="NeuNr"</formula>
    </cfRule>
  </conditionalFormatting>
  <conditionalFormatting sqref="B1">
    <cfRule type="expression" dxfId="2437" priority="16826">
      <formula>LEFT($B1,5)="NeuNr"</formula>
    </cfRule>
  </conditionalFormatting>
  <conditionalFormatting sqref="B1">
    <cfRule type="expression" dxfId="2436" priority="16818">
      <formula>LEFT($B1,5)="NeuNr"</formula>
    </cfRule>
  </conditionalFormatting>
  <conditionalFormatting sqref="B1">
    <cfRule type="expression" dxfId="2435" priority="16810">
      <formula>LEFT($B1,5)="NeuNr"</formula>
    </cfRule>
  </conditionalFormatting>
  <conditionalFormatting sqref="B1">
    <cfRule type="expression" dxfId="2434" priority="16802">
      <formula>LEFT($B1,5)="NeuNr"</formula>
    </cfRule>
  </conditionalFormatting>
  <conditionalFormatting sqref="B1">
    <cfRule type="expression" dxfId="2433" priority="16794">
      <formula>LEFT($B1,5)="NeuNr"</formula>
    </cfRule>
  </conditionalFormatting>
  <conditionalFormatting sqref="B1">
    <cfRule type="expression" dxfId="2432" priority="16786">
      <formula>LEFT($B1,5)="NeuNr"</formula>
    </cfRule>
  </conditionalFormatting>
  <conditionalFormatting sqref="B1">
    <cfRule type="expression" dxfId="2431" priority="16778">
      <formula>LEFT($B1,5)="NeuNr"</formula>
    </cfRule>
  </conditionalFormatting>
  <conditionalFormatting sqref="B1">
    <cfRule type="expression" dxfId="2430" priority="16770">
      <formula>LEFT($B1,5)="NeuNr"</formula>
    </cfRule>
  </conditionalFormatting>
  <conditionalFormatting sqref="B1">
    <cfRule type="expression" dxfId="2429" priority="16762">
      <formula>LEFT($B1,5)="NeuNr"</formula>
    </cfRule>
  </conditionalFormatting>
  <conditionalFormatting sqref="B1">
    <cfRule type="expression" dxfId="2428" priority="16754">
      <formula>LEFT($B1,5)="NeuNr"</formula>
    </cfRule>
  </conditionalFormatting>
  <conditionalFormatting sqref="B1">
    <cfRule type="expression" dxfId="2427" priority="16746">
      <formula>LEFT($B1,5)="NeuNr"</formula>
    </cfRule>
  </conditionalFormatting>
  <conditionalFormatting sqref="B1">
    <cfRule type="expression" dxfId="2426" priority="16738">
      <formula>LEFT($B1,5)="NeuNr"</formula>
    </cfRule>
  </conditionalFormatting>
  <conditionalFormatting sqref="B1">
    <cfRule type="expression" dxfId="2425" priority="16730">
      <formula>LEFT($B1,5)="NeuNr"</formula>
    </cfRule>
  </conditionalFormatting>
  <conditionalFormatting sqref="B1">
    <cfRule type="expression" dxfId="2424" priority="16722">
      <formula>LEFT($B1,5)="NeuNr"</formula>
    </cfRule>
  </conditionalFormatting>
  <conditionalFormatting sqref="B1">
    <cfRule type="expression" dxfId="2423" priority="16714">
      <formula>LEFT($B1,5)="NeuNr"</formula>
    </cfRule>
  </conditionalFormatting>
  <conditionalFormatting sqref="B1">
    <cfRule type="expression" dxfId="2422" priority="16706">
      <formula>LEFT($B1,5)="NeuNr"</formula>
    </cfRule>
  </conditionalFormatting>
  <conditionalFormatting sqref="B1">
    <cfRule type="expression" dxfId="2421" priority="16698">
      <formula>LEFT($B1,5)="NeuNr"</formula>
    </cfRule>
  </conditionalFormatting>
  <conditionalFormatting sqref="B1">
    <cfRule type="expression" dxfId="2420" priority="16690">
      <formula>LEFT($B1,5)="NeuNr"</formula>
    </cfRule>
  </conditionalFormatting>
  <conditionalFormatting sqref="B1">
    <cfRule type="expression" dxfId="2419" priority="16682">
      <formula>LEFT($B1,5)="NeuNr"</formula>
    </cfRule>
  </conditionalFormatting>
  <conditionalFormatting sqref="B1">
    <cfRule type="expression" dxfId="2418" priority="16674">
      <formula>LEFT($B1,5)="NeuNr"</formula>
    </cfRule>
  </conditionalFormatting>
  <conditionalFormatting sqref="B1">
    <cfRule type="expression" dxfId="2417" priority="16666">
      <formula>LEFT($B1,5)="NeuNr"</formula>
    </cfRule>
  </conditionalFormatting>
  <conditionalFormatting sqref="B1">
    <cfRule type="expression" dxfId="2416" priority="16658">
      <formula>LEFT($B1,5)="NeuNr"</formula>
    </cfRule>
  </conditionalFormatting>
  <conditionalFormatting sqref="B1">
    <cfRule type="expression" dxfId="2415" priority="16650">
      <formula>LEFT($B1,5)="NeuNr"</formula>
    </cfRule>
  </conditionalFormatting>
  <conditionalFormatting sqref="B1">
    <cfRule type="expression" dxfId="2414" priority="16642">
      <formula>LEFT($B1,5)="NeuNr"</formula>
    </cfRule>
  </conditionalFormatting>
  <conditionalFormatting sqref="B1">
    <cfRule type="expression" dxfId="2413" priority="16634">
      <formula>LEFT($B1,5)="NeuNr"</formula>
    </cfRule>
  </conditionalFormatting>
  <conditionalFormatting sqref="B1">
    <cfRule type="expression" dxfId="2412" priority="16626">
      <formula>LEFT($B1,5)="NeuNr"</formula>
    </cfRule>
  </conditionalFormatting>
  <conditionalFormatting sqref="B1">
    <cfRule type="expression" dxfId="2411" priority="16618">
      <formula>LEFT($B1,5)="NeuNr"</formula>
    </cfRule>
  </conditionalFormatting>
  <conditionalFormatting sqref="B1">
    <cfRule type="expression" dxfId="2410" priority="16610">
      <formula>LEFT($B1,5)="NeuNr"</formula>
    </cfRule>
  </conditionalFormatting>
  <conditionalFormatting sqref="B1">
    <cfRule type="expression" dxfId="2409" priority="16602">
      <formula>LEFT($B1,5)="NeuNr"</formula>
    </cfRule>
  </conditionalFormatting>
  <conditionalFormatting sqref="B1">
    <cfRule type="expression" dxfId="2408" priority="16594">
      <formula>LEFT($B1,5)="NeuNr"</formula>
    </cfRule>
  </conditionalFormatting>
  <conditionalFormatting sqref="B1">
    <cfRule type="expression" dxfId="2407" priority="16586">
      <formula>LEFT($B1,5)="NeuNr"</formula>
    </cfRule>
  </conditionalFormatting>
  <conditionalFormatting sqref="B1">
    <cfRule type="expression" dxfId="2406" priority="16578">
      <formula>LEFT($B1,5)="NeuNr"</formula>
    </cfRule>
  </conditionalFormatting>
  <conditionalFormatting sqref="B1">
    <cfRule type="expression" dxfId="2405" priority="16570">
      <formula>LEFT($B1,5)="NeuNr"</formula>
    </cfRule>
  </conditionalFormatting>
  <conditionalFormatting sqref="B1">
    <cfRule type="expression" dxfId="2404" priority="16562">
      <formula>LEFT($B1,5)="NeuNr"</formula>
    </cfRule>
  </conditionalFormatting>
  <conditionalFormatting sqref="B1">
    <cfRule type="expression" dxfId="2403" priority="16554">
      <formula>LEFT($B1,5)="NeuNr"</formula>
    </cfRule>
  </conditionalFormatting>
  <conditionalFormatting sqref="B1">
    <cfRule type="expression" dxfId="2402" priority="16546">
      <formula>LEFT($B1,5)="NeuNr"</formula>
    </cfRule>
  </conditionalFormatting>
  <conditionalFormatting sqref="B1">
    <cfRule type="expression" dxfId="2401" priority="16538">
      <formula>LEFT($B1,5)="NeuNr"</formula>
    </cfRule>
  </conditionalFormatting>
  <conditionalFormatting sqref="B1">
    <cfRule type="expression" dxfId="2400" priority="16530">
      <formula>LEFT($B1,5)="NeuNr"</formula>
    </cfRule>
  </conditionalFormatting>
  <conditionalFormatting sqref="B1">
    <cfRule type="expression" dxfId="2399" priority="16522">
      <formula>LEFT($B1,5)="NeuNr"</formula>
    </cfRule>
  </conditionalFormatting>
  <conditionalFormatting sqref="B1">
    <cfRule type="expression" dxfId="2398" priority="16514">
      <formula>LEFT($B1,5)="NeuNr"</formula>
    </cfRule>
  </conditionalFormatting>
  <conditionalFormatting sqref="B1">
    <cfRule type="expression" dxfId="2397" priority="16506">
      <formula>LEFT($B1,5)="NeuNr"</formula>
    </cfRule>
  </conditionalFormatting>
  <conditionalFormatting sqref="B1">
    <cfRule type="expression" dxfId="2396" priority="16498">
      <formula>LEFT($B1,5)="NeuNr"</formula>
    </cfRule>
  </conditionalFormatting>
  <conditionalFormatting sqref="B1">
    <cfRule type="expression" dxfId="2395" priority="16490">
      <formula>LEFT($B1,5)="NeuNr"</formula>
    </cfRule>
  </conditionalFormatting>
  <conditionalFormatting sqref="B1">
    <cfRule type="expression" dxfId="2394" priority="16482">
      <formula>LEFT($B1,5)="NeuNr"</formula>
    </cfRule>
  </conditionalFormatting>
  <conditionalFormatting sqref="B1">
    <cfRule type="expression" dxfId="2393" priority="16474">
      <formula>LEFT($B1,5)="NeuNr"</formula>
    </cfRule>
  </conditionalFormatting>
  <conditionalFormatting sqref="B1">
    <cfRule type="expression" dxfId="2392" priority="16466">
      <formula>LEFT($B1,5)="NeuNr"</formula>
    </cfRule>
  </conditionalFormatting>
  <conditionalFormatting sqref="B1">
    <cfRule type="expression" dxfId="2391" priority="16458">
      <formula>LEFT($B1,5)="NeuNr"</formula>
    </cfRule>
  </conditionalFormatting>
  <conditionalFormatting sqref="B1">
    <cfRule type="expression" dxfId="2390" priority="16450">
      <formula>LEFT($B1,5)="NeuNr"</formula>
    </cfRule>
  </conditionalFormatting>
  <conditionalFormatting sqref="B1">
    <cfRule type="expression" dxfId="2389" priority="16442">
      <formula>LEFT($B1,5)="NeuNr"</formula>
    </cfRule>
  </conditionalFormatting>
  <conditionalFormatting sqref="B1">
    <cfRule type="expression" dxfId="2388" priority="16434">
      <formula>LEFT($B1,5)="NeuNr"</formula>
    </cfRule>
  </conditionalFormatting>
  <conditionalFormatting sqref="B1">
    <cfRule type="expression" dxfId="2387" priority="16426">
      <formula>LEFT($B1,5)="NeuNr"</formula>
    </cfRule>
  </conditionalFormatting>
  <conditionalFormatting sqref="B1">
    <cfRule type="expression" dxfId="2386" priority="16418">
      <formula>LEFT($B1,5)="NeuNr"</formula>
    </cfRule>
  </conditionalFormatting>
  <conditionalFormatting sqref="B1">
    <cfRule type="expression" dxfId="2385" priority="16410">
      <formula>LEFT($B1,5)="NeuNr"</formula>
    </cfRule>
  </conditionalFormatting>
  <conditionalFormatting sqref="B1">
    <cfRule type="expression" dxfId="2384" priority="16402">
      <formula>LEFT($B1,5)="NeuNr"</formula>
    </cfRule>
  </conditionalFormatting>
  <conditionalFormatting sqref="B1">
    <cfRule type="expression" dxfId="2383" priority="16394">
      <formula>LEFT($B1,5)="NeuNr"</formula>
    </cfRule>
  </conditionalFormatting>
  <conditionalFormatting sqref="B1">
    <cfRule type="expression" dxfId="2382" priority="16386">
      <formula>LEFT($B1,5)="NeuNr"</formula>
    </cfRule>
  </conditionalFormatting>
  <conditionalFormatting sqref="B1">
    <cfRule type="expression" dxfId="2381" priority="16378">
      <formula>LEFT($B1,5)="NeuNr"</formula>
    </cfRule>
  </conditionalFormatting>
  <conditionalFormatting sqref="B1">
    <cfRule type="expression" dxfId="2380" priority="16370">
      <formula>LEFT($B1,5)="NeuNr"</formula>
    </cfRule>
  </conditionalFormatting>
  <conditionalFormatting sqref="B1">
    <cfRule type="expression" dxfId="2379" priority="16362">
      <formula>LEFT($B1,5)="NeuNr"</formula>
    </cfRule>
  </conditionalFormatting>
  <conditionalFormatting sqref="B1">
    <cfRule type="expression" dxfId="2378" priority="16354">
      <formula>LEFT($B1,5)="NeuNr"</formula>
    </cfRule>
  </conditionalFormatting>
  <conditionalFormatting sqref="B1">
    <cfRule type="expression" dxfId="2377" priority="16346">
      <formula>LEFT($B1,5)="NeuNr"</formula>
    </cfRule>
  </conditionalFormatting>
  <conditionalFormatting sqref="B1">
    <cfRule type="expression" dxfId="2376" priority="16338">
      <formula>LEFT($B1,5)="NeuNr"</formula>
    </cfRule>
  </conditionalFormatting>
  <conditionalFormatting sqref="B1">
    <cfRule type="expression" dxfId="2375" priority="16330">
      <formula>LEFT($B1,5)="NeuNr"</formula>
    </cfRule>
  </conditionalFormatting>
  <conditionalFormatting sqref="B1">
    <cfRule type="expression" dxfId="2374" priority="16322">
      <formula>LEFT($B1,5)="NeuNr"</formula>
    </cfRule>
  </conditionalFormatting>
  <conditionalFormatting sqref="B1">
    <cfRule type="expression" dxfId="2373" priority="16314">
      <formula>LEFT($B1,5)="NeuNr"</formula>
    </cfRule>
  </conditionalFormatting>
  <conditionalFormatting sqref="B1">
    <cfRule type="expression" dxfId="2372" priority="16306">
      <formula>LEFT($B1,5)="NeuNr"</formula>
    </cfRule>
  </conditionalFormatting>
  <conditionalFormatting sqref="B1">
    <cfRule type="expression" dxfId="2371" priority="16298">
      <formula>LEFT($B1,5)="NeuNr"</formula>
    </cfRule>
  </conditionalFormatting>
  <conditionalFormatting sqref="B1">
    <cfRule type="expression" dxfId="2370" priority="16290">
      <formula>LEFT($B1,5)="NeuNr"</formula>
    </cfRule>
  </conditionalFormatting>
  <conditionalFormatting sqref="B1">
    <cfRule type="expression" dxfId="2369" priority="16282">
      <formula>LEFT($B1,5)="NeuNr"</formula>
    </cfRule>
  </conditionalFormatting>
  <conditionalFormatting sqref="B1">
    <cfRule type="expression" dxfId="2368" priority="16274">
      <formula>LEFT($B1,5)="NeuNr"</formula>
    </cfRule>
  </conditionalFormatting>
  <conditionalFormatting sqref="B1">
    <cfRule type="expression" dxfId="2367" priority="16266">
      <formula>LEFT($B1,5)="NeuNr"</formula>
    </cfRule>
  </conditionalFormatting>
  <conditionalFormatting sqref="B1">
    <cfRule type="expression" dxfId="2366" priority="16258">
      <formula>LEFT($B1,5)="NeuNr"</formula>
    </cfRule>
  </conditionalFormatting>
  <conditionalFormatting sqref="B1">
    <cfRule type="expression" dxfId="2365" priority="16250">
      <formula>LEFT($B1,5)="NeuNr"</formula>
    </cfRule>
  </conditionalFormatting>
  <conditionalFormatting sqref="B1">
    <cfRule type="expression" dxfId="2364" priority="16242">
      <formula>LEFT($B1,5)="NeuNr"</formula>
    </cfRule>
  </conditionalFormatting>
  <conditionalFormatting sqref="B1">
    <cfRule type="expression" dxfId="2363" priority="16234">
      <formula>LEFT($B1,5)="NeuNr"</formula>
    </cfRule>
  </conditionalFormatting>
  <conditionalFormatting sqref="B1">
    <cfRule type="expression" dxfId="2362" priority="16226">
      <formula>LEFT($B1,5)="NeuNr"</formula>
    </cfRule>
  </conditionalFormatting>
  <conditionalFormatting sqref="B1">
    <cfRule type="expression" dxfId="2361" priority="16218">
      <formula>LEFT($B1,5)="NeuNr"</formula>
    </cfRule>
  </conditionalFormatting>
  <conditionalFormatting sqref="B1">
    <cfRule type="expression" dxfId="2360" priority="16210">
      <formula>LEFT($B1,5)="NeuNr"</formula>
    </cfRule>
  </conditionalFormatting>
  <conditionalFormatting sqref="B1">
    <cfRule type="expression" dxfId="2359" priority="16202">
      <formula>LEFT($B1,5)="NeuNr"</formula>
    </cfRule>
  </conditionalFormatting>
  <conditionalFormatting sqref="B1">
    <cfRule type="expression" dxfId="2358" priority="16194">
      <formula>LEFT($B1,5)="NeuNr"</formula>
    </cfRule>
  </conditionalFormatting>
  <conditionalFormatting sqref="B1">
    <cfRule type="expression" dxfId="2357" priority="16186">
      <formula>LEFT($B1,5)="NeuNr"</formula>
    </cfRule>
  </conditionalFormatting>
  <conditionalFormatting sqref="B1">
    <cfRule type="expression" dxfId="2356" priority="16178">
      <formula>LEFT($B1,5)="NeuNr"</formula>
    </cfRule>
  </conditionalFormatting>
  <conditionalFormatting sqref="B1">
    <cfRule type="expression" dxfId="2355" priority="16170">
      <formula>LEFT($B1,5)="NeuNr"</formula>
    </cfRule>
  </conditionalFormatting>
  <conditionalFormatting sqref="B1">
    <cfRule type="expression" dxfId="2354" priority="16162">
      <formula>LEFT($B1,5)="NeuNr"</formula>
    </cfRule>
  </conditionalFormatting>
  <conditionalFormatting sqref="B1">
    <cfRule type="expression" dxfId="2353" priority="16154">
      <formula>LEFT($B1,5)="NeuNr"</formula>
    </cfRule>
  </conditionalFormatting>
  <conditionalFormatting sqref="B1">
    <cfRule type="expression" dxfId="2352" priority="16146">
      <formula>LEFT($B1,5)="NeuNr"</formula>
    </cfRule>
  </conditionalFormatting>
  <conditionalFormatting sqref="B1">
    <cfRule type="expression" dxfId="2351" priority="16138">
      <formula>LEFT($B1,5)="NeuNr"</formula>
    </cfRule>
  </conditionalFormatting>
  <conditionalFormatting sqref="B1">
    <cfRule type="expression" dxfId="2350" priority="16130">
      <formula>LEFT($B1,5)="NeuNr"</formula>
    </cfRule>
  </conditionalFormatting>
  <conditionalFormatting sqref="B1">
    <cfRule type="expression" dxfId="2349" priority="16122">
      <formula>LEFT($B1,5)="NeuNr"</formula>
    </cfRule>
  </conditionalFormatting>
  <conditionalFormatting sqref="B1">
    <cfRule type="expression" dxfId="2348" priority="16114">
      <formula>LEFT($B1,5)="NeuNr"</formula>
    </cfRule>
  </conditionalFormatting>
  <conditionalFormatting sqref="B1">
    <cfRule type="expression" dxfId="2347" priority="16106">
      <formula>LEFT($B1,5)="NeuNr"</formula>
    </cfRule>
  </conditionalFormatting>
  <conditionalFormatting sqref="B1">
    <cfRule type="expression" dxfId="2346" priority="16098">
      <formula>LEFT($B1,5)="NeuNr"</formula>
    </cfRule>
  </conditionalFormatting>
  <conditionalFormatting sqref="B1">
    <cfRule type="expression" dxfId="2345" priority="16090">
      <formula>LEFT($B1,5)="NeuNr"</formula>
    </cfRule>
  </conditionalFormatting>
  <conditionalFormatting sqref="B1">
    <cfRule type="expression" dxfId="2344" priority="16082">
      <formula>LEFT($B1,5)="NeuNr"</formula>
    </cfRule>
  </conditionalFormatting>
  <conditionalFormatting sqref="B1">
    <cfRule type="expression" dxfId="2343" priority="16074">
      <formula>LEFT($B1,5)="NeuNr"</formula>
    </cfRule>
  </conditionalFormatting>
  <conditionalFormatting sqref="B1">
    <cfRule type="expression" dxfId="2342" priority="16066">
      <formula>LEFT($B1,5)="NeuNr"</formula>
    </cfRule>
  </conditionalFormatting>
  <conditionalFormatting sqref="B1">
    <cfRule type="expression" dxfId="2341" priority="16058">
      <formula>LEFT($B1,5)="NeuNr"</formula>
    </cfRule>
  </conditionalFormatting>
  <conditionalFormatting sqref="B1">
    <cfRule type="expression" dxfId="2340" priority="16050">
      <formula>LEFT($B1,5)="NeuNr"</formula>
    </cfRule>
  </conditionalFormatting>
  <conditionalFormatting sqref="B1">
    <cfRule type="expression" dxfId="2339" priority="16042">
      <formula>LEFT($B1,5)="NeuNr"</formula>
    </cfRule>
  </conditionalFormatting>
  <conditionalFormatting sqref="B1">
    <cfRule type="expression" dxfId="2338" priority="16034">
      <formula>LEFT($B1,5)="NeuNr"</formula>
    </cfRule>
  </conditionalFormatting>
  <conditionalFormatting sqref="B1">
    <cfRule type="expression" dxfId="2337" priority="16026">
      <formula>LEFT($B1,5)="NeuNr"</formula>
    </cfRule>
  </conditionalFormatting>
  <conditionalFormatting sqref="B1">
    <cfRule type="expression" dxfId="2336" priority="16018">
      <formula>LEFT($B1,5)="NeuNr"</formula>
    </cfRule>
  </conditionalFormatting>
  <conditionalFormatting sqref="B1">
    <cfRule type="expression" dxfId="2335" priority="16010">
      <formula>LEFT($B1,5)="NeuNr"</formula>
    </cfRule>
  </conditionalFormatting>
  <conditionalFormatting sqref="D1">
    <cfRule type="cellIs" dxfId="2334" priority="2187" operator="between">
      <formula>43100</formula>
      <formula>43450</formula>
    </cfRule>
    <cfRule type="cellIs" dxfId="2333" priority="2188" operator="equal">
      <formula>"SZ"</formula>
    </cfRule>
  </conditionalFormatting>
  <conditionalFormatting sqref="D1">
    <cfRule type="cellIs" dxfId="2332" priority="2185" operator="between">
      <formula>42917</formula>
      <formula>43280</formula>
    </cfRule>
    <cfRule type="cellIs" dxfId="2331" priority="2186" operator="equal">
      <formula>"SZ"</formula>
    </cfRule>
  </conditionalFormatting>
  <conditionalFormatting sqref="D1">
    <cfRule type="cellIs" dxfId="2330" priority="2180" operator="between">
      <formula>43100</formula>
      <formula>43450</formula>
    </cfRule>
    <cfRule type="cellIs" dxfId="2329" priority="2181" operator="equal">
      <formula>"SZ"</formula>
    </cfRule>
  </conditionalFormatting>
  <conditionalFormatting sqref="D1">
    <cfRule type="cellIs" dxfId="2328" priority="2178" operator="between">
      <formula>42917</formula>
      <formula>43280</formula>
    </cfRule>
    <cfRule type="cellIs" dxfId="2327" priority="2179" operator="equal">
      <formula>"SZ"</formula>
    </cfRule>
  </conditionalFormatting>
  <conditionalFormatting sqref="D1">
    <cfRule type="cellIs" dxfId="2326" priority="2173" operator="between">
      <formula>43100</formula>
      <formula>43450</formula>
    </cfRule>
    <cfRule type="cellIs" dxfId="2325" priority="2174" operator="equal">
      <formula>"SZ"</formula>
    </cfRule>
  </conditionalFormatting>
  <conditionalFormatting sqref="D1">
    <cfRule type="cellIs" dxfId="2324" priority="2171" operator="between">
      <formula>42917</formula>
      <formula>43280</formula>
    </cfRule>
    <cfRule type="cellIs" dxfId="2323" priority="2172" operator="equal">
      <formula>"SZ"</formula>
    </cfRule>
  </conditionalFormatting>
  <conditionalFormatting sqref="D1">
    <cfRule type="cellIs" dxfId="2322" priority="2166" operator="between">
      <formula>43100</formula>
      <formula>43450</formula>
    </cfRule>
    <cfRule type="cellIs" dxfId="2321" priority="2167" operator="equal">
      <formula>"SZ"</formula>
    </cfRule>
  </conditionalFormatting>
  <conditionalFormatting sqref="D1">
    <cfRule type="cellIs" dxfId="2320" priority="2164" operator="between">
      <formula>42917</formula>
      <formula>43280</formula>
    </cfRule>
    <cfRule type="cellIs" dxfId="2319" priority="2165" operator="equal">
      <formula>"SZ"</formula>
    </cfRule>
  </conditionalFormatting>
  <conditionalFormatting sqref="D1">
    <cfRule type="cellIs" dxfId="2318" priority="2159" operator="between">
      <formula>43100</formula>
      <formula>43450</formula>
    </cfRule>
    <cfRule type="cellIs" dxfId="2317" priority="2160" operator="equal">
      <formula>"SZ"</formula>
    </cfRule>
  </conditionalFormatting>
  <conditionalFormatting sqref="D1">
    <cfRule type="cellIs" dxfId="2316" priority="2157" operator="between">
      <formula>42917</formula>
      <formula>43280</formula>
    </cfRule>
    <cfRule type="cellIs" dxfId="2315" priority="2158" operator="equal">
      <formula>"SZ"</formula>
    </cfRule>
  </conditionalFormatting>
  <conditionalFormatting sqref="D1">
    <cfRule type="cellIs" dxfId="2314" priority="2152" operator="between">
      <formula>43100</formula>
      <formula>43450</formula>
    </cfRule>
    <cfRule type="cellIs" dxfId="2313" priority="2153" operator="equal">
      <formula>"SZ"</formula>
    </cfRule>
  </conditionalFormatting>
  <conditionalFormatting sqref="D1">
    <cfRule type="cellIs" dxfId="2312" priority="2150" operator="between">
      <formula>42917</formula>
      <formula>43280</formula>
    </cfRule>
    <cfRule type="cellIs" dxfId="2311" priority="2151" operator="equal">
      <formula>"SZ"</formula>
    </cfRule>
  </conditionalFormatting>
  <conditionalFormatting sqref="D1">
    <cfRule type="cellIs" dxfId="2310" priority="2145" operator="between">
      <formula>43100</formula>
      <formula>43450</formula>
    </cfRule>
    <cfRule type="cellIs" dxfId="2309" priority="2146" operator="equal">
      <formula>"SZ"</formula>
    </cfRule>
  </conditionalFormatting>
  <conditionalFormatting sqref="D1">
    <cfRule type="cellIs" dxfId="2308" priority="2143" operator="between">
      <formula>42917</formula>
      <formula>43280</formula>
    </cfRule>
    <cfRule type="cellIs" dxfId="2307" priority="2144" operator="equal">
      <formula>"SZ"</formula>
    </cfRule>
  </conditionalFormatting>
  <conditionalFormatting sqref="D1">
    <cfRule type="cellIs" dxfId="2306" priority="2138" operator="between">
      <formula>43100</formula>
      <formula>43450</formula>
    </cfRule>
    <cfRule type="cellIs" dxfId="2305" priority="2139" operator="equal">
      <formula>"SZ"</formula>
    </cfRule>
  </conditionalFormatting>
  <conditionalFormatting sqref="D1">
    <cfRule type="cellIs" dxfId="2304" priority="2136" operator="between">
      <formula>42917</formula>
      <formula>43280</formula>
    </cfRule>
    <cfRule type="cellIs" dxfId="2303" priority="2137" operator="equal">
      <formula>"SZ"</formula>
    </cfRule>
  </conditionalFormatting>
  <conditionalFormatting sqref="D1">
    <cfRule type="cellIs" dxfId="2302" priority="2131" operator="between">
      <formula>43100</formula>
      <formula>43450</formula>
    </cfRule>
    <cfRule type="cellIs" dxfId="2301" priority="2132" operator="equal">
      <formula>"SZ"</formula>
    </cfRule>
  </conditionalFormatting>
  <conditionalFormatting sqref="D1">
    <cfRule type="cellIs" dxfId="2300" priority="2129" operator="between">
      <formula>42917</formula>
      <formula>43280</formula>
    </cfRule>
    <cfRule type="cellIs" dxfId="2299" priority="2130" operator="equal">
      <formula>"SZ"</formula>
    </cfRule>
  </conditionalFormatting>
  <conditionalFormatting sqref="D1">
    <cfRule type="cellIs" dxfId="2298" priority="2124" operator="between">
      <formula>43100</formula>
      <formula>43450</formula>
    </cfRule>
    <cfRule type="cellIs" dxfId="2297" priority="2125" operator="equal">
      <formula>"SZ"</formula>
    </cfRule>
  </conditionalFormatting>
  <conditionalFormatting sqref="D1">
    <cfRule type="cellIs" dxfId="2296" priority="2122" operator="between">
      <formula>42917</formula>
      <formula>43280</formula>
    </cfRule>
    <cfRule type="cellIs" dxfId="2295" priority="2123" operator="equal">
      <formula>"SZ"</formula>
    </cfRule>
  </conditionalFormatting>
  <conditionalFormatting sqref="D1">
    <cfRule type="cellIs" dxfId="2294" priority="2117" operator="between">
      <formula>43100</formula>
      <formula>43450</formula>
    </cfRule>
    <cfRule type="cellIs" dxfId="2293" priority="2118" operator="equal">
      <formula>"SZ"</formula>
    </cfRule>
  </conditionalFormatting>
  <conditionalFormatting sqref="D1">
    <cfRule type="cellIs" dxfId="2292" priority="2115" operator="between">
      <formula>42917</formula>
      <formula>43280</formula>
    </cfRule>
    <cfRule type="cellIs" dxfId="2291" priority="2116" operator="equal">
      <formula>"SZ"</formula>
    </cfRule>
  </conditionalFormatting>
  <conditionalFormatting sqref="D1">
    <cfRule type="cellIs" dxfId="2290" priority="2110" operator="between">
      <formula>43100</formula>
      <formula>43450</formula>
    </cfRule>
    <cfRule type="cellIs" dxfId="2289" priority="2111" operator="equal">
      <formula>"SZ"</formula>
    </cfRule>
  </conditionalFormatting>
  <conditionalFormatting sqref="D1">
    <cfRule type="cellIs" dxfId="2288" priority="2108" operator="between">
      <formula>42917</formula>
      <formula>43280</formula>
    </cfRule>
    <cfRule type="cellIs" dxfId="2287" priority="2109" operator="equal">
      <formula>"SZ"</formula>
    </cfRule>
  </conditionalFormatting>
  <conditionalFormatting sqref="D1">
    <cfRule type="cellIs" dxfId="2286" priority="2103" operator="between">
      <formula>43100</formula>
      <formula>43450</formula>
    </cfRule>
    <cfRule type="cellIs" dxfId="2285" priority="2104" operator="equal">
      <formula>"SZ"</formula>
    </cfRule>
  </conditionalFormatting>
  <conditionalFormatting sqref="D1">
    <cfRule type="cellIs" dxfId="2284" priority="2101" operator="between">
      <formula>42917</formula>
      <formula>43280</formula>
    </cfRule>
    <cfRule type="cellIs" dxfId="2283" priority="2102" operator="equal">
      <formula>"SZ"</formula>
    </cfRule>
  </conditionalFormatting>
  <conditionalFormatting sqref="D1">
    <cfRule type="cellIs" dxfId="2282" priority="2096" operator="between">
      <formula>43100</formula>
      <formula>43450</formula>
    </cfRule>
    <cfRule type="cellIs" dxfId="2281" priority="2097" operator="equal">
      <formula>"SZ"</formula>
    </cfRule>
  </conditionalFormatting>
  <conditionalFormatting sqref="D1">
    <cfRule type="cellIs" dxfId="2280" priority="2094" operator="between">
      <formula>42917</formula>
      <formula>43280</formula>
    </cfRule>
    <cfRule type="cellIs" dxfId="2279" priority="2095" operator="equal">
      <formula>"SZ"</formula>
    </cfRule>
  </conditionalFormatting>
  <conditionalFormatting sqref="D1">
    <cfRule type="cellIs" dxfId="2278" priority="2089" operator="between">
      <formula>43100</formula>
      <formula>43450</formula>
    </cfRule>
    <cfRule type="cellIs" dxfId="2277" priority="2090" operator="equal">
      <formula>"SZ"</formula>
    </cfRule>
  </conditionalFormatting>
  <conditionalFormatting sqref="D1">
    <cfRule type="cellIs" dxfId="2276" priority="2087" operator="between">
      <formula>42917</formula>
      <formula>43280</formula>
    </cfRule>
    <cfRule type="cellIs" dxfId="2275" priority="2088" operator="equal">
      <formula>"SZ"</formula>
    </cfRule>
  </conditionalFormatting>
  <conditionalFormatting sqref="D1">
    <cfRule type="cellIs" dxfId="2274" priority="2082" operator="between">
      <formula>43100</formula>
      <formula>43450</formula>
    </cfRule>
    <cfRule type="cellIs" dxfId="2273" priority="2083" operator="equal">
      <formula>"SZ"</formula>
    </cfRule>
  </conditionalFormatting>
  <conditionalFormatting sqref="D1">
    <cfRule type="cellIs" dxfId="2272" priority="2080" operator="between">
      <formula>42917</formula>
      <formula>43280</formula>
    </cfRule>
    <cfRule type="cellIs" dxfId="2271" priority="2081" operator="equal">
      <formula>"SZ"</formula>
    </cfRule>
  </conditionalFormatting>
  <conditionalFormatting sqref="D1">
    <cfRule type="cellIs" dxfId="2270" priority="2075" operator="between">
      <formula>43100</formula>
      <formula>43450</formula>
    </cfRule>
    <cfRule type="cellIs" dxfId="2269" priority="2076" operator="equal">
      <formula>"SZ"</formula>
    </cfRule>
  </conditionalFormatting>
  <conditionalFormatting sqref="D1">
    <cfRule type="cellIs" dxfId="2268" priority="2073" operator="between">
      <formula>42917</formula>
      <formula>43280</formula>
    </cfRule>
    <cfRule type="cellIs" dxfId="2267" priority="2074" operator="equal">
      <formula>"SZ"</formula>
    </cfRule>
  </conditionalFormatting>
  <conditionalFormatting sqref="D1">
    <cfRule type="cellIs" dxfId="2266" priority="2068" operator="between">
      <formula>43100</formula>
      <formula>43450</formula>
    </cfRule>
    <cfRule type="cellIs" dxfId="2265" priority="2069" operator="equal">
      <formula>"SZ"</formula>
    </cfRule>
  </conditionalFormatting>
  <conditionalFormatting sqref="D1">
    <cfRule type="cellIs" dxfId="2264" priority="2066" operator="between">
      <formula>42917</formula>
      <formula>43280</formula>
    </cfRule>
    <cfRule type="cellIs" dxfId="2263" priority="2067" operator="equal">
      <formula>"SZ"</formula>
    </cfRule>
  </conditionalFormatting>
  <conditionalFormatting sqref="D1">
    <cfRule type="cellIs" dxfId="2262" priority="2061" operator="between">
      <formula>43100</formula>
      <formula>43450</formula>
    </cfRule>
    <cfRule type="cellIs" dxfId="2261" priority="2062" operator="equal">
      <formula>"SZ"</formula>
    </cfRule>
  </conditionalFormatting>
  <conditionalFormatting sqref="D1">
    <cfRule type="cellIs" dxfId="2260" priority="2059" operator="between">
      <formula>42917</formula>
      <formula>43280</formula>
    </cfRule>
    <cfRule type="cellIs" dxfId="2259" priority="2060" operator="equal">
      <formula>"SZ"</formula>
    </cfRule>
  </conditionalFormatting>
  <conditionalFormatting sqref="D1">
    <cfRule type="cellIs" dxfId="2258" priority="2054" operator="between">
      <formula>43100</formula>
      <formula>43450</formula>
    </cfRule>
    <cfRule type="cellIs" dxfId="2257" priority="2055" operator="equal">
      <formula>"SZ"</formula>
    </cfRule>
  </conditionalFormatting>
  <conditionalFormatting sqref="D1">
    <cfRule type="cellIs" dxfId="2256" priority="2052" operator="between">
      <formula>42917</formula>
      <formula>43280</formula>
    </cfRule>
    <cfRule type="cellIs" dxfId="2255" priority="2053" operator="equal">
      <formula>"SZ"</formula>
    </cfRule>
  </conditionalFormatting>
  <conditionalFormatting sqref="D1">
    <cfRule type="cellIs" dxfId="2254" priority="2047" operator="between">
      <formula>43100</formula>
      <formula>43450</formula>
    </cfRule>
    <cfRule type="cellIs" dxfId="2253" priority="2048" operator="equal">
      <formula>"SZ"</formula>
    </cfRule>
  </conditionalFormatting>
  <conditionalFormatting sqref="D1">
    <cfRule type="cellIs" dxfId="2252" priority="2045" operator="between">
      <formula>42917</formula>
      <formula>43280</formula>
    </cfRule>
    <cfRule type="cellIs" dxfId="2251" priority="2046" operator="equal">
      <formula>"SZ"</formula>
    </cfRule>
  </conditionalFormatting>
  <conditionalFormatting sqref="D1">
    <cfRule type="cellIs" dxfId="2250" priority="2040" operator="between">
      <formula>43100</formula>
      <formula>43450</formula>
    </cfRule>
    <cfRule type="cellIs" dxfId="2249" priority="2041" operator="equal">
      <formula>"SZ"</formula>
    </cfRule>
  </conditionalFormatting>
  <conditionalFormatting sqref="D1">
    <cfRule type="cellIs" dxfId="2248" priority="2038" operator="between">
      <formula>42917</formula>
      <formula>43280</formula>
    </cfRule>
    <cfRule type="cellIs" dxfId="2247" priority="2039" operator="equal">
      <formula>"SZ"</formula>
    </cfRule>
  </conditionalFormatting>
  <conditionalFormatting sqref="D1">
    <cfRule type="cellIs" dxfId="2246" priority="2033" operator="between">
      <formula>43100</formula>
      <formula>43450</formula>
    </cfRule>
    <cfRule type="cellIs" dxfId="2245" priority="2034" operator="equal">
      <formula>"SZ"</formula>
    </cfRule>
  </conditionalFormatting>
  <conditionalFormatting sqref="D1">
    <cfRule type="cellIs" dxfId="2244" priority="2031" operator="between">
      <formula>42917</formula>
      <formula>43280</formula>
    </cfRule>
    <cfRule type="cellIs" dxfId="2243" priority="2032" operator="equal">
      <formula>"SZ"</formula>
    </cfRule>
  </conditionalFormatting>
  <conditionalFormatting sqref="D1">
    <cfRule type="cellIs" dxfId="2242" priority="2026" operator="between">
      <formula>43100</formula>
      <formula>43450</formula>
    </cfRule>
    <cfRule type="cellIs" dxfId="2241" priority="2027" operator="equal">
      <formula>"SZ"</formula>
    </cfRule>
  </conditionalFormatting>
  <conditionalFormatting sqref="D1">
    <cfRule type="cellIs" dxfId="2240" priority="2024" operator="between">
      <formula>42917</formula>
      <formula>43280</formula>
    </cfRule>
    <cfRule type="cellIs" dxfId="2239" priority="2025" operator="equal">
      <formula>"SZ"</formula>
    </cfRule>
  </conditionalFormatting>
  <conditionalFormatting sqref="D1">
    <cfRule type="cellIs" dxfId="2238" priority="2019" operator="between">
      <formula>43100</formula>
      <formula>43450</formula>
    </cfRule>
    <cfRule type="cellIs" dxfId="2237" priority="2020" operator="equal">
      <formula>"SZ"</formula>
    </cfRule>
  </conditionalFormatting>
  <conditionalFormatting sqref="D1">
    <cfRule type="cellIs" dxfId="2236" priority="2017" operator="between">
      <formula>42917</formula>
      <formula>43280</formula>
    </cfRule>
    <cfRule type="cellIs" dxfId="2235" priority="2018" operator="equal">
      <formula>"SZ"</formula>
    </cfRule>
  </conditionalFormatting>
  <conditionalFormatting sqref="D1">
    <cfRule type="cellIs" dxfId="2234" priority="2012" operator="between">
      <formula>43100</formula>
      <formula>43450</formula>
    </cfRule>
    <cfRule type="cellIs" dxfId="2233" priority="2013" operator="equal">
      <formula>"SZ"</formula>
    </cfRule>
  </conditionalFormatting>
  <conditionalFormatting sqref="D1">
    <cfRule type="cellIs" dxfId="2232" priority="2010" operator="between">
      <formula>42917</formula>
      <formula>43280</formula>
    </cfRule>
    <cfRule type="cellIs" dxfId="2231" priority="2011" operator="equal">
      <formula>"SZ"</formula>
    </cfRule>
  </conditionalFormatting>
  <conditionalFormatting sqref="D1">
    <cfRule type="cellIs" dxfId="2230" priority="2005" operator="between">
      <formula>43100</formula>
      <formula>43450</formula>
    </cfRule>
    <cfRule type="cellIs" dxfId="2229" priority="2006" operator="equal">
      <formula>"SZ"</formula>
    </cfRule>
  </conditionalFormatting>
  <conditionalFormatting sqref="D1">
    <cfRule type="cellIs" dxfId="2228" priority="2003" operator="between">
      <formula>42917</formula>
      <formula>43280</formula>
    </cfRule>
    <cfRule type="cellIs" dxfId="2227" priority="2004" operator="equal">
      <formula>"SZ"</formula>
    </cfRule>
  </conditionalFormatting>
  <conditionalFormatting sqref="D1">
    <cfRule type="cellIs" dxfId="2226" priority="1998" operator="between">
      <formula>43100</formula>
      <formula>43450</formula>
    </cfRule>
    <cfRule type="cellIs" dxfId="2225" priority="1999" operator="equal">
      <formula>"SZ"</formula>
    </cfRule>
  </conditionalFormatting>
  <conditionalFormatting sqref="D1">
    <cfRule type="cellIs" dxfId="2224" priority="1996" operator="between">
      <formula>42917</formula>
      <formula>43280</formula>
    </cfRule>
    <cfRule type="cellIs" dxfId="2223" priority="1997" operator="equal">
      <formula>"SZ"</formula>
    </cfRule>
  </conditionalFormatting>
  <conditionalFormatting sqref="D1">
    <cfRule type="cellIs" dxfId="2222" priority="1991" operator="between">
      <formula>43100</formula>
      <formula>43450</formula>
    </cfRule>
    <cfRule type="cellIs" dxfId="2221" priority="1992" operator="equal">
      <formula>"SZ"</formula>
    </cfRule>
  </conditionalFormatting>
  <conditionalFormatting sqref="D1">
    <cfRule type="cellIs" dxfId="2220" priority="1989" operator="between">
      <formula>42917</formula>
      <formula>43280</formula>
    </cfRule>
    <cfRule type="cellIs" dxfId="2219" priority="1990" operator="equal">
      <formula>"SZ"</formula>
    </cfRule>
  </conditionalFormatting>
  <conditionalFormatting sqref="D1">
    <cfRule type="cellIs" dxfId="2218" priority="1984" operator="between">
      <formula>43100</formula>
      <formula>43450</formula>
    </cfRule>
    <cfRule type="cellIs" dxfId="2217" priority="1985" operator="equal">
      <formula>"SZ"</formula>
    </cfRule>
  </conditionalFormatting>
  <conditionalFormatting sqref="D1">
    <cfRule type="cellIs" dxfId="2216" priority="1982" operator="between">
      <formula>42917</formula>
      <formula>43280</formula>
    </cfRule>
    <cfRule type="cellIs" dxfId="2215" priority="1983" operator="equal">
      <formula>"SZ"</formula>
    </cfRule>
  </conditionalFormatting>
  <conditionalFormatting sqref="D1">
    <cfRule type="cellIs" dxfId="2214" priority="1977" operator="between">
      <formula>43100</formula>
      <formula>43450</formula>
    </cfRule>
    <cfRule type="cellIs" dxfId="2213" priority="1978" operator="equal">
      <formula>"SZ"</formula>
    </cfRule>
  </conditionalFormatting>
  <conditionalFormatting sqref="D1">
    <cfRule type="cellIs" dxfId="2212" priority="1975" operator="between">
      <formula>42917</formula>
      <formula>43280</formula>
    </cfRule>
    <cfRule type="cellIs" dxfId="2211" priority="1976" operator="equal">
      <formula>"SZ"</formula>
    </cfRule>
  </conditionalFormatting>
  <conditionalFormatting sqref="D1">
    <cfRule type="cellIs" dxfId="2210" priority="1970" operator="between">
      <formula>43100</formula>
      <formula>43450</formula>
    </cfRule>
    <cfRule type="cellIs" dxfId="2209" priority="1971" operator="equal">
      <formula>"SZ"</formula>
    </cfRule>
  </conditionalFormatting>
  <conditionalFormatting sqref="D1">
    <cfRule type="cellIs" dxfId="2208" priority="1968" operator="between">
      <formula>42917</formula>
      <formula>43280</formula>
    </cfRule>
    <cfRule type="cellIs" dxfId="2207" priority="1969" operator="equal">
      <formula>"SZ"</formula>
    </cfRule>
  </conditionalFormatting>
  <conditionalFormatting sqref="D1">
    <cfRule type="cellIs" dxfId="2206" priority="1963" operator="between">
      <formula>43100</formula>
      <formula>43450</formula>
    </cfRule>
    <cfRule type="cellIs" dxfId="2205" priority="1964" operator="equal">
      <formula>"SZ"</formula>
    </cfRule>
  </conditionalFormatting>
  <conditionalFormatting sqref="D1">
    <cfRule type="cellIs" dxfId="2204" priority="1961" operator="between">
      <formula>42917</formula>
      <formula>43280</formula>
    </cfRule>
    <cfRule type="cellIs" dxfId="2203" priority="1962" operator="equal">
      <formula>"SZ"</formula>
    </cfRule>
  </conditionalFormatting>
  <conditionalFormatting sqref="D1">
    <cfRule type="cellIs" dxfId="2202" priority="1956" operator="between">
      <formula>43100</formula>
      <formula>43450</formula>
    </cfRule>
    <cfRule type="cellIs" dxfId="2201" priority="1957" operator="equal">
      <formula>"SZ"</formula>
    </cfRule>
  </conditionalFormatting>
  <conditionalFormatting sqref="D1">
    <cfRule type="cellIs" dxfId="2200" priority="1954" operator="between">
      <formula>42917</formula>
      <formula>43280</formula>
    </cfRule>
    <cfRule type="cellIs" dxfId="2199" priority="1955" operator="equal">
      <formula>"SZ"</formula>
    </cfRule>
  </conditionalFormatting>
  <conditionalFormatting sqref="D1">
    <cfRule type="cellIs" dxfId="2198" priority="1949" operator="between">
      <formula>43100</formula>
      <formula>43450</formula>
    </cfRule>
    <cfRule type="cellIs" dxfId="2197" priority="1950" operator="equal">
      <formula>"SZ"</formula>
    </cfRule>
  </conditionalFormatting>
  <conditionalFormatting sqref="D1">
    <cfRule type="cellIs" dxfId="2196" priority="1947" operator="between">
      <formula>42917</formula>
      <formula>43280</formula>
    </cfRule>
    <cfRule type="cellIs" dxfId="2195" priority="1948" operator="equal">
      <formula>"SZ"</formula>
    </cfRule>
  </conditionalFormatting>
  <conditionalFormatting sqref="D1">
    <cfRule type="cellIs" dxfId="2194" priority="1942" operator="between">
      <formula>43100</formula>
      <formula>43450</formula>
    </cfRule>
    <cfRule type="cellIs" dxfId="2193" priority="1943" operator="equal">
      <formula>"SZ"</formula>
    </cfRule>
  </conditionalFormatting>
  <conditionalFormatting sqref="D1">
    <cfRule type="cellIs" dxfId="2192" priority="1940" operator="between">
      <formula>42917</formula>
      <formula>43280</formula>
    </cfRule>
    <cfRule type="cellIs" dxfId="2191" priority="1941" operator="equal">
      <formula>"SZ"</formula>
    </cfRule>
  </conditionalFormatting>
  <conditionalFormatting sqref="D1">
    <cfRule type="cellIs" dxfId="2190" priority="1935" operator="between">
      <formula>43100</formula>
      <formula>43450</formula>
    </cfRule>
    <cfRule type="cellIs" dxfId="2189" priority="1936" operator="equal">
      <formula>"SZ"</formula>
    </cfRule>
  </conditionalFormatting>
  <conditionalFormatting sqref="D1">
    <cfRule type="cellIs" dxfId="2188" priority="1933" operator="between">
      <formula>42917</formula>
      <formula>43280</formula>
    </cfRule>
    <cfRule type="cellIs" dxfId="2187" priority="1934" operator="equal">
      <formula>"SZ"</formula>
    </cfRule>
  </conditionalFormatting>
  <conditionalFormatting sqref="D1">
    <cfRule type="cellIs" dxfId="2186" priority="1928" operator="between">
      <formula>43100</formula>
      <formula>43450</formula>
    </cfRule>
    <cfRule type="cellIs" dxfId="2185" priority="1929" operator="equal">
      <formula>"SZ"</formula>
    </cfRule>
  </conditionalFormatting>
  <conditionalFormatting sqref="D1">
    <cfRule type="cellIs" dxfId="2184" priority="1926" operator="between">
      <formula>42917</formula>
      <formula>43280</formula>
    </cfRule>
    <cfRule type="cellIs" dxfId="2183" priority="1927" operator="equal">
      <formula>"SZ"</formula>
    </cfRule>
  </conditionalFormatting>
  <conditionalFormatting sqref="D1">
    <cfRule type="cellIs" dxfId="2182" priority="1921" operator="between">
      <formula>43100</formula>
      <formula>43450</formula>
    </cfRule>
    <cfRule type="cellIs" dxfId="2181" priority="1922" operator="equal">
      <formula>"SZ"</formula>
    </cfRule>
  </conditionalFormatting>
  <conditionalFormatting sqref="D1">
    <cfRule type="cellIs" dxfId="2180" priority="1919" operator="between">
      <formula>42917</formula>
      <formula>43280</formula>
    </cfRule>
    <cfRule type="cellIs" dxfId="2179" priority="1920" operator="equal">
      <formula>"SZ"</formula>
    </cfRule>
  </conditionalFormatting>
  <conditionalFormatting sqref="D1">
    <cfRule type="cellIs" dxfId="2178" priority="1914" operator="between">
      <formula>43100</formula>
      <formula>43450</formula>
    </cfRule>
    <cfRule type="cellIs" dxfId="2177" priority="1915" operator="equal">
      <formula>"SZ"</formula>
    </cfRule>
  </conditionalFormatting>
  <conditionalFormatting sqref="D1">
    <cfRule type="cellIs" dxfId="2176" priority="1912" operator="between">
      <formula>42917</formula>
      <formula>43280</formula>
    </cfRule>
    <cfRule type="cellIs" dxfId="2175" priority="1913" operator="equal">
      <formula>"SZ"</formula>
    </cfRule>
  </conditionalFormatting>
  <conditionalFormatting sqref="D1">
    <cfRule type="cellIs" dxfId="2174" priority="1907" operator="between">
      <formula>43100</formula>
      <formula>43450</formula>
    </cfRule>
    <cfRule type="cellIs" dxfId="2173" priority="1908" operator="equal">
      <formula>"SZ"</formula>
    </cfRule>
  </conditionalFormatting>
  <conditionalFormatting sqref="D1">
    <cfRule type="cellIs" dxfId="2172" priority="1905" operator="between">
      <formula>42917</formula>
      <formula>43280</formula>
    </cfRule>
    <cfRule type="cellIs" dxfId="2171" priority="1906" operator="equal">
      <formula>"SZ"</formula>
    </cfRule>
  </conditionalFormatting>
  <conditionalFormatting sqref="D1">
    <cfRule type="cellIs" dxfId="2170" priority="1900" operator="between">
      <formula>43100</formula>
      <formula>43450</formula>
    </cfRule>
    <cfRule type="cellIs" dxfId="2169" priority="1901" operator="equal">
      <formula>"SZ"</formula>
    </cfRule>
  </conditionalFormatting>
  <conditionalFormatting sqref="D1">
    <cfRule type="cellIs" dxfId="2168" priority="1898" operator="between">
      <formula>42917</formula>
      <formula>43280</formula>
    </cfRule>
    <cfRule type="cellIs" dxfId="2167" priority="1899" operator="equal">
      <formula>"SZ"</formula>
    </cfRule>
  </conditionalFormatting>
  <conditionalFormatting sqref="D1">
    <cfRule type="cellIs" dxfId="2166" priority="1893" operator="between">
      <formula>43100</formula>
      <formula>43450</formula>
    </cfRule>
    <cfRule type="cellIs" dxfId="2165" priority="1894" operator="equal">
      <formula>"SZ"</formula>
    </cfRule>
  </conditionalFormatting>
  <conditionalFormatting sqref="D1">
    <cfRule type="cellIs" dxfId="2164" priority="1891" operator="between">
      <formula>42917</formula>
      <formula>43280</formula>
    </cfRule>
    <cfRule type="cellIs" dxfId="2163" priority="1892" operator="equal">
      <formula>"SZ"</formula>
    </cfRule>
  </conditionalFormatting>
  <conditionalFormatting sqref="D1">
    <cfRule type="cellIs" dxfId="2162" priority="1886" operator="between">
      <formula>43100</formula>
      <formula>43450</formula>
    </cfRule>
    <cfRule type="cellIs" dxfId="2161" priority="1887" operator="equal">
      <formula>"SZ"</formula>
    </cfRule>
  </conditionalFormatting>
  <conditionalFormatting sqref="D1">
    <cfRule type="cellIs" dxfId="2160" priority="1884" operator="between">
      <formula>42917</formula>
      <formula>43280</formula>
    </cfRule>
    <cfRule type="cellIs" dxfId="2159" priority="1885" operator="equal">
      <formula>"SZ"</formula>
    </cfRule>
  </conditionalFormatting>
  <conditionalFormatting sqref="D1">
    <cfRule type="cellIs" dxfId="2158" priority="1879" operator="between">
      <formula>43100</formula>
      <formula>43450</formula>
    </cfRule>
    <cfRule type="cellIs" dxfId="2157" priority="1880" operator="equal">
      <formula>"SZ"</formula>
    </cfRule>
  </conditionalFormatting>
  <conditionalFormatting sqref="D1">
    <cfRule type="cellIs" dxfId="2156" priority="1877" operator="between">
      <formula>42917</formula>
      <formula>43280</formula>
    </cfRule>
    <cfRule type="cellIs" dxfId="2155" priority="1878" operator="equal">
      <formula>"SZ"</formula>
    </cfRule>
  </conditionalFormatting>
  <conditionalFormatting sqref="D1">
    <cfRule type="cellIs" dxfId="2154" priority="1872" operator="between">
      <formula>43100</formula>
      <formula>43450</formula>
    </cfRule>
    <cfRule type="cellIs" dxfId="2153" priority="1873" operator="equal">
      <formula>"SZ"</formula>
    </cfRule>
  </conditionalFormatting>
  <conditionalFormatting sqref="D1">
    <cfRule type="cellIs" dxfId="2152" priority="1870" operator="between">
      <formula>42917</formula>
      <formula>43280</formula>
    </cfRule>
    <cfRule type="cellIs" dxfId="2151" priority="1871" operator="equal">
      <formula>"SZ"</formula>
    </cfRule>
  </conditionalFormatting>
  <conditionalFormatting sqref="D1">
    <cfRule type="cellIs" dxfId="2150" priority="1865" operator="between">
      <formula>43100</formula>
      <formula>43450</formula>
    </cfRule>
    <cfRule type="cellIs" dxfId="2149" priority="1866" operator="equal">
      <formula>"SZ"</formula>
    </cfRule>
  </conditionalFormatting>
  <conditionalFormatting sqref="D1">
    <cfRule type="cellIs" dxfId="2148" priority="1863" operator="between">
      <formula>42917</formula>
      <formula>43280</formula>
    </cfRule>
    <cfRule type="cellIs" dxfId="2147" priority="1864" operator="equal">
      <formula>"SZ"</formula>
    </cfRule>
  </conditionalFormatting>
  <conditionalFormatting sqref="D1">
    <cfRule type="cellIs" dxfId="2146" priority="1858" operator="between">
      <formula>43100</formula>
      <formula>43450</formula>
    </cfRule>
    <cfRule type="cellIs" dxfId="2145" priority="1859" operator="equal">
      <formula>"SZ"</formula>
    </cfRule>
  </conditionalFormatting>
  <conditionalFormatting sqref="D1">
    <cfRule type="cellIs" dxfId="2144" priority="1856" operator="between">
      <formula>42917</formula>
      <formula>43280</formula>
    </cfRule>
    <cfRule type="cellIs" dxfId="2143" priority="1857" operator="equal">
      <formula>"SZ"</formula>
    </cfRule>
  </conditionalFormatting>
  <conditionalFormatting sqref="D1">
    <cfRule type="cellIs" dxfId="2142" priority="1851" operator="between">
      <formula>43100</formula>
      <formula>43450</formula>
    </cfRule>
    <cfRule type="cellIs" dxfId="2141" priority="1852" operator="equal">
      <formula>"SZ"</formula>
    </cfRule>
  </conditionalFormatting>
  <conditionalFormatting sqref="D1">
    <cfRule type="cellIs" dxfId="2140" priority="1849" operator="between">
      <formula>42917</formula>
      <formula>43280</formula>
    </cfRule>
    <cfRule type="cellIs" dxfId="2139" priority="1850" operator="equal">
      <formula>"SZ"</formula>
    </cfRule>
  </conditionalFormatting>
  <conditionalFormatting sqref="D1">
    <cfRule type="cellIs" dxfId="2138" priority="1844" operator="between">
      <formula>43100</formula>
      <formula>43450</formula>
    </cfRule>
    <cfRule type="cellIs" dxfId="2137" priority="1845" operator="equal">
      <formula>"SZ"</formula>
    </cfRule>
  </conditionalFormatting>
  <conditionalFormatting sqref="D1">
    <cfRule type="cellIs" dxfId="2136" priority="1842" operator="between">
      <formula>42917</formula>
      <formula>43280</formula>
    </cfRule>
    <cfRule type="cellIs" dxfId="2135" priority="1843" operator="equal">
      <formula>"SZ"</formula>
    </cfRule>
  </conditionalFormatting>
  <conditionalFormatting sqref="D1">
    <cfRule type="cellIs" dxfId="2134" priority="1837" operator="between">
      <formula>43100</formula>
      <formula>43450</formula>
    </cfRule>
    <cfRule type="cellIs" dxfId="2133" priority="1838" operator="equal">
      <formula>"SZ"</formula>
    </cfRule>
  </conditionalFormatting>
  <conditionalFormatting sqref="D1">
    <cfRule type="cellIs" dxfId="2132" priority="1835" operator="between">
      <formula>42917</formula>
      <formula>43280</formula>
    </cfRule>
    <cfRule type="cellIs" dxfId="2131" priority="1836" operator="equal">
      <formula>"SZ"</formula>
    </cfRule>
  </conditionalFormatting>
  <conditionalFormatting sqref="D1">
    <cfRule type="cellIs" dxfId="2130" priority="1830" operator="between">
      <formula>43100</formula>
      <formula>43450</formula>
    </cfRule>
    <cfRule type="cellIs" dxfId="2129" priority="1831" operator="equal">
      <formula>"SZ"</formula>
    </cfRule>
  </conditionalFormatting>
  <conditionalFormatting sqref="D1">
    <cfRule type="cellIs" dxfId="2128" priority="1828" operator="between">
      <formula>42917</formula>
      <formula>43280</formula>
    </cfRule>
    <cfRule type="cellIs" dxfId="2127" priority="1829" operator="equal">
      <formula>"SZ"</formula>
    </cfRule>
  </conditionalFormatting>
  <conditionalFormatting sqref="D1">
    <cfRule type="cellIs" dxfId="2126" priority="1823" operator="between">
      <formula>43100</formula>
      <formula>43450</formula>
    </cfRule>
    <cfRule type="cellIs" dxfId="2125" priority="1824" operator="equal">
      <formula>"SZ"</formula>
    </cfRule>
  </conditionalFormatting>
  <conditionalFormatting sqref="D1">
    <cfRule type="cellIs" dxfId="2124" priority="1821" operator="between">
      <formula>42917</formula>
      <formula>43280</formula>
    </cfRule>
    <cfRule type="cellIs" dxfId="2123" priority="1822" operator="equal">
      <formula>"SZ"</formula>
    </cfRule>
  </conditionalFormatting>
  <conditionalFormatting sqref="D1">
    <cfRule type="cellIs" dxfId="2122" priority="1816" operator="between">
      <formula>43100</formula>
      <formula>43450</formula>
    </cfRule>
    <cfRule type="cellIs" dxfId="2121" priority="1817" operator="equal">
      <formula>"SZ"</formula>
    </cfRule>
  </conditionalFormatting>
  <conditionalFormatting sqref="D1">
    <cfRule type="cellIs" dxfId="2120" priority="1814" operator="between">
      <formula>42917</formula>
      <formula>43280</formula>
    </cfRule>
    <cfRule type="cellIs" dxfId="2119" priority="1815" operator="equal">
      <formula>"SZ"</formula>
    </cfRule>
  </conditionalFormatting>
  <conditionalFormatting sqref="D1">
    <cfRule type="cellIs" dxfId="2118" priority="1809" operator="between">
      <formula>43100</formula>
      <formula>43450</formula>
    </cfRule>
    <cfRule type="cellIs" dxfId="2117" priority="1810" operator="equal">
      <formula>"SZ"</formula>
    </cfRule>
  </conditionalFormatting>
  <conditionalFormatting sqref="D1">
    <cfRule type="cellIs" dxfId="2116" priority="1807" operator="between">
      <formula>42917</formula>
      <formula>43280</formula>
    </cfRule>
    <cfRule type="cellIs" dxfId="2115" priority="1808" operator="equal">
      <formula>"SZ"</formula>
    </cfRule>
  </conditionalFormatting>
  <conditionalFormatting sqref="D1">
    <cfRule type="cellIs" dxfId="2114" priority="1802" operator="between">
      <formula>43100</formula>
      <formula>43450</formula>
    </cfRule>
    <cfRule type="cellIs" dxfId="2113" priority="1803" operator="equal">
      <formula>"SZ"</formula>
    </cfRule>
  </conditionalFormatting>
  <conditionalFormatting sqref="D1">
    <cfRule type="cellIs" dxfId="2112" priority="1800" operator="between">
      <formula>42917</formula>
      <formula>43280</formula>
    </cfRule>
    <cfRule type="cellIs" dxfId="2111" priority="1801" operator="equal">
      <formula>"SZ"</formula>
    </cfRule>
  </conditionalFormatting>
  <conditionalFormatting sqref="D1">
    <cfRule type="cellIs" dxfId="2110" priority="1795" operator="between">
      <formula>43100</formula>
      <formula>43450</formula>
    </cfRule>
    <cfRule type="cellIs" dxfId="2109" priority="1796" operator="equal">
      <formula>"SZ"</formula>
    </cfRule>
  </conditionalFormatting>
  <conditionalFormatting sqref="D1">
    <cfRule type="cellIs" dxfId="2108" priority="1793" operator="between">
      <formula>42917</formula>
      <formula>43280</formula>
    </cfRule>
    <cfRule type="cellIs" dxfId="2107" priority="1794" operator="equal">
      <formula>"SZ"</formula>
    </cfRule>
  </conditionalFormatting>
  <conditionalFormatting sqref="D1">
    <cfRule type="cellIs" dxfId="2106" priority="1788" operator="between">
      <formula>43100</formula>
      <formula>43450</formula>
    </cfRule>
    <cfRule type="cellIs" dxfId="2105" priority="1789" operator="equal">
      <formula>"SZ"</formula>
    </cfRule>
  </conditionalFormatting>
  <conditionalFormatting sqref="D1">
    <cfRule type="cellIs" dxfId="2104" priority="1786" operator="between">
      <formula>42917</formula>
      <formula>43280</formula>
    </cfRule>
    <cfRule type="cellIs" dxfId="2103" priority="1787" operator="equal">
      <formula>"SZ"</formula>
    </cfRule>
  </conditionalFormatting>
  <conditionalFormatting sqref="D1">
    <cfRule type="cellIs" dxfId="2102" priority="1781" operator="between">
      <formula>43100</formula>
      <formula>43450</formula>
    </cfRule>
    <cfRule type="cellIs" dxfId="2101" priority="1782" operator="equal">
      <formula>"SZ"</formula>
    </cfRule>
  </conditionalFormatting>
  <conditionalFormatting sqref="D1">
    <cfRule type="cellIs" dxfId="2100" priority="1779" operator="between">
      <formula>42917</formula>
      <formula>43280</formula>
    </cfRule>
    <cfRule type="cellIs" dxfId="2099" priority="1780" operator="equal">
      <formula>"SZ"</formula>
    </cfRule>
  </conditionalFormatting>
  <conditionalFormatting sqref="D1">
    <cfRule type="cellIs" dxfId="2098" priority="1774" operator="between">
      <formula>43100</formula>
      <formula>43450</formula>
    </cfRule>
    <cfRule type="cellIs" dxfId="2097" priority="1775" operator="equal">
      <formula>"SZ"</formula>
    </cfRule>
  </conditionalFormatting>
  <conditionalFormatting sqref="D1">
    <cfRule type="cellIs" dxfId="2096" priority="1772" operator="between">
      <formula>42917</formula>
      <formula>43280</formula>
    </cfRule>
    <cfRule type="cellIs" dxfId="2095" priority="1773" operator="equal">
      <formula>"SZ"</formula>
    </cfRule>
  </conditionalFormatting>
  <conditionalFormatting sqref="D1">
    <cfRule type="cellIs" dxfId="2094" priority="1767" operator="between">
      <formula>43100</formula>
      <formula>43450</formula>
    </cfRule>
    <cfRule type="cellIs" dxfId="2093" priority="1768" operator="equal">
      <formula>"SZ"</formula>
    </cfRule>
  </conditionalFormatting>
  <conditionalFormatting sqref="D1">
    <cfRule type="cellIs" dxfId="2092" priority="1765" operator="between">
      <formula>42917</formula>
      <formula>43280</formula>
    </cfRule>
    <cfRule type="cellIs" dxfId="2091" priority="1766" operator="equal">
      <formula>"SZ"</formula>
    </cfRule>
  </conditionalFormatting>
  <conditionalFormatting sqref="D1">
    <cfRule type="cellIs" dxfId="2090" priority="1760" operator="between">
      <formula>43100</formula>
      <formula>43450</formula>
    </cfRule>
    <cfRule type="cellIs" dxfId="2089" priority="1761" operator="equal">
      <formula>"SZ"</formula>
    </cfRule>
  </conditionalFormatting>
  <conditionalFormatting sqref="D1">
    <cfRule type="cellIs" dxfId="2088" priority="1758" operator="between">
      <formula>42917</formula>
      <formula>43280</formula>
    </cfRule>
    <cfRule type="cellIs" dxfId="2087" priority="1759" operator="equal">
      <formula>"SZ"</formula>
    </cfRule>
  </conditionalFormatting>
  <conditionalFormatting sqref="D1">
    <cfRule type="cellIs" dxfId="2086" priority="1753" operator="between">
      <formula>43100</formula>
      <formula>43450</formula>
    </cfRule>
    <cfRule type="cellIs" dxfId="2085" priority="1754" operator="equal">
      <formula>"SZ"</formula>
    </cfRule>
  </conditionalFormatting>
  <conditionalFormatting sqref="D1">
    <cfRule type="cellIs" dxfId="2084" priority="1751" operator="between">
      <formula>42917</formula>
      <formula>43280</formula>
    </cfRule>
    <cfRule type="cellIs" dxfId="2083" priority="1752" operator="equal">
      <formula>"SZ"</formula>
    </cfRule>
  </conditionalFormatting>
  <conditionalFormatting sqref="D1">
    <cfRule type="cellIs" dxfId="2082" priority="1746" operator="between">
      <formula>43100</formula>
      <formula>43450</formula>
    </cfRule>
    <cfRule type="cellIs" dxfId="2081" priority="1747" operator="equal">
      <formula>"SZ"</formula>
    </cfRule>
  </conditionalFormatting>
  <conditionalFormatting sqref="D1">
    <cfRule type="cellIs" dxfId="2080" priority="1744" operator="between">
      <formula>42917</formula>
      <formula>43280</formula>
    </cfRule>
    <cfRule type="cellIs" dxfId="2079" priority="1745" operator="equal">
      <formula>"SZ"</formula>
    </cfRule>
  </conditionalFormatting>
  <conditionalFormatting sqref="D1">
    <cfRule type="cellIs" dxfId="2078" priority="1739" operator="between">
      <formula>43100</formula>
      <formula>43450</formula>
    </cfRule>
    <cfRule type="cellIs" dxfId="2077" priority="1740" operator="equal">
      <formula>"SZ"</formula>
    </cfRule>
  </conditionalFormatting>
  <conditionalFormatting sqref="D1">
    <cfRule type="cellIs" dxfId="2076" priority="1737" operator="between">
      <formula>42917</formula>
      <formula>43280</formula>
    </cfRule>
    <cfRule type="cellIs" dxfId="2075" priority="1738" operator="equal">
      <formula>"SZ"</formula>
    </cfRule>
  </conditionalFormatting>
  <conditionalFormatting sqref="D1">
    <cfRule type="cellIs" dxfId="2074" priority="1732" operator="between">
      <formula>43100</formula>
      <formula>43450</formula>
    </cfRule>
    <cfRule type="cellIs" dxfId="2073" priority="1733" operator="equal">
      <formula>"SZ"</formula>
    </cfRule>
  </conditionalFormatting>
  <conditionalFormatting sqref="D1">
    <cfRule type="cellIs" dxfId="2072" priority="1730" operator="between">
      <formula>42917</formula>
      <formula>43280</formula>
    </cfRule>
    <cfRule type="cellIs" dxfId="2071" priority="1731" operator="equal">
      <formula>"SZ"</formula>
    </cfRule>
  </conditionalFormatting>
  <conditionalFormatting sqref="D1">
    <cfRule type="cellIs" dxfId="2070" priority="1725" operator="between">
      <formula>43100</formula>
      <formula>43450</formula>
    </cfRule>
    <cfRule type="cellIs" dxfId="2069" priority="1726" operator="equal">
      <formula>"SZ"</formula>
    </cfRule>
  </conditionalFormatting>
  <conditionalFormatting sqref="D1">
    <cfRule type="cellIs" dxfId="2068" priority="1723" operator="between">
      <formula>42917</formula>
      <formula>43280</formula>
    </cfRule>
    <cfRule type="cellIs" dxfId="2067" priority="1724" operator="equal">
      <formula>"SZ"</formula>
    </cfRule>
  </conditionalFormatting>
  <conditionalFormatting sqref="D1">
    <cfRule type="cellIs" dxfId="2066" priority="1718" operator="between">
      <formula>43100</formula>
      <formula>43450</formula>
    </cfRule>
    <cfRule type="cellIs" dxfId="2065" priority="1719" operator="equal">
      <formula>"SZ"</formula>
    </cfRule>
  </conditionalFormatting>
  <conditionalFormatting sqref="D1">
    <cfRule type="cellIs" dxfId="2064" priority="1716" operator="between">
      <formula>42917</formula>
      <formula>43280</formula>
    </cfRule>
    <cfRule type="cellIs" dxfId="2063" priority="1717" operator="equal">
      <formula>"SZ"</formula>
    </cfRule>
  </conditionalFormatting>
  <conditionalFormatting sqref="D1">
    <cfRule type="cellIs" dxfId="2062" priority="1711" operator="between">
      <formula>43100</formula>
      <formula>43450</formula>
    </cfRule>
    <cfRule type="cellIs" dxfId="2061" priority="1712" operator="equal">
      <formula>"SZ"</formula>
    </cfRule>
  </conditionalFormatting>
  <conditionalFormatting sqref="D1">
    <cfRule type="cellIs" dxfId="2060" priority="1709" operator="between">
      <formula>42917</formula>
      <formula>43280</formula>
    </cfRule>
    <cfRule type="cellIs" dxfId="2059" priority="1710" operator="equal">
      <formula>"SZ"</formula>
    </cfRule>
  </conditionalFormatting>
  <conditionalFormatting sqref="D1">
    <cfRule type="cellIs" dxfId="2058" priority="1704" operator="between">
      <formula>43100</formula>
      <formula>43450</formula>
    </cfRule>
    <cfRule type="cellIs" dxfId="2057" priority="1705" operator="equal">
      <formula>"SZ"</formula>
    </cfRule>
  </conditionalFormatting>
  <conditionalFormatting sqref="D1">
    <cfRule type="cellIs" dxfId="2056" priority="1702" operator="between">
      <formula>42917</formula>
      <formula>43280</formula>
    </cfRule>
    <cfRule type="cellIs" dxfId="2055" priority="1703" operator="equal">
      <formula>"SZ"</formula>
    </cfRule>
  </conditionalFormatting>
  <conditionalFormatting sqref="D1">
    <cfRule type="cellIs" dxfId="2054" priority="1697" operator="between">
      <formula>43100</formula>
      <formula>43450</formula>
    </cfRule>
    <cfRule type="cellIs" dxfId="2053" priority="1698" operator="equal">
      <formula>"SZ"</formula>
    </cfRule>
  </conditionalFormatting>
  <conditionalFormatting sqref="D1">
    <cfRule type="cellIs" dxfId="2052" priority="1695" operator="between">
      <formula>42917</formula>
      <formula>43280</formula>
    </cfRule>
    <cfRule type="cellIs" dxfId="2051" priority="1696" operator="equal">
      <formula>"SZ"</formula>
    </cfRule>
  </conditionalFormatting>
  <conditionalFormatting sqref="D1">
    <cfRule type="cellIs" dxfId="2050" priority="1690" operator="between">
      <formula>43100</formula>
      <formula>43450</formula>
    </cfRule>
    <cfRule type="cellIs" dxfId="2049" priority="1691" operator="equal">
      <formula>"SZ"</formula>
    </cfRule>
  </conditionalFormatting>
  <conditionalFormatting sqref="D1">
    <cfRule type="cellIs" dxfId="2048" priority="1688" operator="between">
      <formula>42917</formula>
      <formula>43280</formula>
    </cfRule>
    <cfRule type="cellIs" dxfId="2047" priority="1689" operator="equal">
      <formula>"SZ"</formula>
    </cfRule>
  </conditionalFormatting>
  <conditionalFormatting sqref="D1">
    <cfRule type="cellIs" dxfId="2046" priority="1683" operator="between">
      <formula>43100</formula>
      <formula>43450</formula>
    </cfRule>
    <cfRule type="cellIs" dxfId="2045" priority="1684" operator="equal">
      <formula>"SZ"</formula>
    </cfRule>
  </conditionalFormatting>
  <conditionalFormatting sqref="D1">
    <cfRule type="cellIs" dxfId="2044" priority="1681" operator="between">
      <formula>42917</formula>
      <formula>43280</formula>
    </cfRule>
    <cfRule type="cellIs" dxfId="2043" priority="1682" operator="equal">
      <formula>"SZ"</formula>
    </cfRule>
  </conditionalFormatting>
  <conditionalFormatting sqref="D1">
    <cfRule type="cellIs" dxfId="2042" priority="1676" operator="between">
      <formula>43100</formula>
      <formula>43450</formula>
    </cfRule>
    <cfRule type="cellIs" dxfId="2041" priority="1677" operator="equal">
      <formula>"SZ"</formula>
    </cfRule>
  </conditionalFormatting>
  <conditionalFormatting sqref="D1">
    <cfRule type="cellIs" dxfId="2040" priority="1674" operator="between">
      <formula>42917</formula>
      <formula>43280</formula>
    </cfRule>
    <cfRule type="cellIs" dxfId="2039" priority="1675" operator="equal">
      <formula>"SZ"</formula>
    </cfRule>
  </conditionalFormatting>
  <conditionalFormatting sqref="D1">
    <cfRule type="cellIs" dxfId="2038" priority="1669" operator="between">
      <formula>43100</formula>
      <formula>43450</formula>
    </cfRule>
    <cfRule type="cellIs" dxfId="2037" priority="1670" operator="equal">
      <formula>"SZ"</formula>
    </cfRule>
  </conditionalFormatting>
  <conditionalFormatting sqref="D1">
    <cfRule type="cellIs" dxfId="2036" priority="1667" operator="between">
      <formula>42917</formula>
      <formula>43280</formula>
    </cfRule>
    <cfRule type="cellIs" dxfId="2035" priority="1668" operator="equal">
      <formula>"SZ"</formula>
    </cfRule>
  </conditionalFormatting>
  <conditionalFormatting sqref="D1">
    <cfRule type="cellIs" dxfId="2034" priority="1662" operator="between">
      <formula>43100</formula>
      <formula>43450</formula>
    </cfRule>
    <cfRule type="cellIs" dxfId="2033" priority="1663" operator="equal">
      <formula>"SZ"</formula>
    </cfRule>
  </conditionalFormatting>
  <conditionalFormatting sqref="D1">
    <cfRule type="cellIs" dxfId="2032" priority="1660" operator="between">
      <formula>42917</formula>
      <formula>43280</formula>
    </cfRule>
    <cfRule type="cellIs" dxfId="2031" priority="1661" operator="equal">
      <formula>"SZ"</formula>
    </cfRule>
  </conditionalFormatting>
  <conditionalFormatting sqref="D1">
    <cfRule type="cellIs" dxfId="2030" priority="1655" operator="between">
      <formula>43100</formula>
      <formula>43450</formula>
    </cfRule>
    <cfRule type="cellIs" dxfId="2029" priority="1656" operator="equal">
      <formula>"SZ"</formula>
    </cfRule>
  </conditionalFormatting>
  <conditionalFormatting sqref="D1">
    <cfRule type="cellIs" dxfId="2028" priority="1653" operator="between">
      <formula>42917</formula>
      <formula>43280</formula>
    </cfRule>
    <cfRule type="cellIs" dxfId="2027" priority="1654" operator="equal">
      <formula>"SZ"</formula>
    </cfRule>
  </conditionalFormatting>
  <conditionalFormatting sqref="D1">
    <cfRule type="cellIs" dxfId="2026" priority="1648" operator="between">
      <formula>43100</formula>
      <formula>43450</formula>
    </cfRule>
    <cfRule type="cellIs" dxfId="2025" priority="1649" operator="equal">
      <formula>"SZ"</formula>
    </cfRule>
  </conditionalFormatting>
  <conditionalFormatting sqref="D1">
    <cfRule type="cellIs" dxfId="2024" priority="1646" operator="between">
      <formula>42917</formula>
      <formula>43280</formula>
    </cfRule>
    <cfRule type="cellIs" dxfId="2023" priority="1647" operator="equal">
      <formula>"SZ"</formula>
    </cfRule>
  </conditionalFormatting>
  <conditionalFormatting sqref="D1">
    <cfRule type="cellIs" dxfId="2022" priority="1641" operator="between">
      <formula>43100</formula>
      <formula>43450</formula>
    </cfRule>
    <cfRule type="cellIs" dxfId="2021" priority="1642" operator="equal">
      <formula>"SZ"</formula>
    </cfRule>
  </conditionalFormatting>
  <conditionalFormatting sqref="D1">
    <cfRule type="cellIs" dxfId="2020" priority="1639" operator="between">
      <formula>42917</formula>
      <formula>43280</formula>
    </cfRule>
    <cfRule type="cellIs" dxfId="2019" priority="1640" operator="equal">
      <formula>"SZ"</formula>
    </cfRule>
  </conditionalFormatting>
  <conditionalFormatting sqref="D1">
    <cfRule type="cellIs" dxfId="2018" priority="1634" operator="between">
      <formula>43100</formula>
      <formula>43450</formula>
    </cfRule>
    <cfRule type="cellIs" dxfId="2017" priority="1635" operator="equal">
      <formula>"SZ"</formula>
    </cfRule>
  </conditionalFormatting>
  <conditionalFormatting sqref="D1">
    <cfRule type="cellIs" dxfId="2016" priority="1632" operator="between">
      <formula>42917</formula>
      <formula>43280</formula>
    </cfRule>
    <cfRule type="cellIs" dxfId="2015" priority="1633" operator="equal">
      <formula>"SZ"</formula>
    </cfRule>
  </conditionalFormatting>
  <conditionalFormatting sqref="D1">
    <cfRule type="cellIs" dxfId="2014" priority="1627" operator="between">
      <formula>43100</formula>
      <formula>43450</formula>
    </cfRule>
    <cfRule type="cellIs" dxfId="2013" priority="1628" operator="equal">
      <formula>"SZ"</formula>
    </cfRule>
  </conditionalFormatting>
  <conditionalFormatting sqref="D1">
    <cfRule type="cellIs" dxfId="2012" priority="1625" operator="between">
      <formula>42917</formula>
      <formula>43280</formula>
    </cfRule>
    <cfRule type="cellIs" dxfId="2011" priority="1626" operator="equal">
      <formula>"SZ"</formula>
    </cfRule>
  </conditionalFormatting>
  <conditionalFormatting sqref="D1">
    <cfRule type="cellIs" dxfId="2010" priority="1620" operator="between">
      <formula>43100</formula>
      <formula>43450</formula>
    </cfRule>
    <cfRule type="cellIs" dxfId="2009" priority="1621" operator="equal">
      <formula>"SZ"</formula>
    </cfRule>
  </conditionalFormatting>
  <conditionalFormatting sqref="D1">
    <cfRule type="cellIs" dxfId="2008" priority="1618" operator="between">
      <formula>42917</formula>
      <formula>43280</formula>
    </cfRule>
    <cfRule type="cellIs" dxfId="2007" priority="1619" operator="equal">
      <formula>"SZ"</formula>
    </cfRule>
  </conditionalFormatting>
  <conditionalFormatting sqref="D1">
    <cfRule type="cellIs" dxfId="2006" priority="1613" operator="between">
      <formula>43100</formula>
      <formula>43450</formula>
    </cfRule>
    <cfRule type="cellIs" dxfId="2005" priority="1614" operator="equal">
      <formula>"SZ"</formula>
    </cfRule>
  </conditionalFormatting>
  <conditionalFormatting sqref="D1">
    <cfRule type="cellIs" dxfId="2004" priority="1611" operator="between">
      <formula>42917</formula>
      <formula>43280</formula>
    </cfRule>
    <cfRule type="cellIs" dxfId="2003" priority="1612" operator="equal">
      <formula>"SZ"</formula>
    </cfRule>
  </conditionalFormatting>
  <conditionalFormatting sqref="D1">
    <cfRule type="cellIs" dxfId="2002" priority="1606" operator="between">
      <formula>43100</formula>
      <formula>43450</formula>
    </cfRule>
    <cfRule type="cellIs" dxfId="2001" priority="1607" operator="equal">
      <formula>"SZ"</formula>
    </cfRule>
  </conditionalFormatting>
  <conditionalFormatting sqref="D1">
    <cfRule type="cellIs" dxfId="2000" priority="1604" operator="between">
      <formula>42917</formula>
      <formula>43280</formula>
    </cfRule>
    <cfRule type="cellIs" dxfId="1999" priority="1605" operator="equal">
      <formula>"SZ"</formula>
    </cfRule>
  </conditionalFormatting>
  <conditionalFormatting sqref="D1">
    <cfRule type="cellIs" dxfId="1998" priority="1599" operator="between">
      <formula>43100</formula>
      <formula>43450</formula>
    </cfRule>
    <cfRule type="cellIs" dxfId="1997" priority="1600" operator="equal">
      <formula>"SZ"</formula>
    </cfRule>
  </conditionalFormatting>
  <conditionalFormatting sqref="D1">
    <cfRule type="cellIs" dxfId="1996" priority="1597" operator="between">
      <formula>42917</formula>
      <formula>43280</formula>
    </cfRule>
    <cfRule type="cellIs" dxfId="1995" priority="1598" operator="equal">
      <formula>"SZ"</formula>
    </cfRule>
  </conditionalFormatting>
  <conditionalFormatting sqref="D1">
    <cfRule type="cellIs" dxfId="1994" priority="1592" operator="between">
      <formula>43100</formula>
      <formula>43450</formula>
    </cfRule>
    <cfRule type="cellIs" dxfId="1993" priority="1593" operator="equal">
      <formula>"SZ"</formula>
    </cfRule>
  </conditionalFormatting>
  <conditionalFormatting sqref="D1">
    <cfRule type="cellIs" dxfId="1992" priority="1590" operator="between">
      <formula>42917</formula>
      <formula>43280</formula>
    </cfRule>
    <cfRule type="cellIs" dxfId="1991" priority="1591" operator="equal">
      <formula>"SZ"</formula>
    </cfRule>
  </conditionalFormatting>
  <conditionalFormatting sqref="D1">
    <cfRule type="cellIs" dxfId="1990" priority="1585" operator="between">
      <formula>43100</formula>
      <formula>43450</formula>
    </cfRule>
    <cfRule type="cellIs" dxfId="1989" priority="1586" operator="equal">
      <formula>"SZ"</formula>
    </cfRule>
  </conditionalFormatting>
  <conditionalFormatting sqref="D1">
    <cfRule type="cellIs" dxfId="1988" priority="1583" operator="between">
      <formula>42917</formula>
      <formula>43280</formula>
    </cfRule>
    <cfRule type="cellIs" dxfId="1987" priority="1584" operator="equal">
      <formula>"SZ"</formula>
    </cfRule>
  </conditionalFormatting>
  <conditionalFormatting sqref="D1">
    <cfRule type="cellIs" dxfId="1986" priority="1578" operator="between">
      <formula>43100</formula>
      <formula>43450</formula>
    </cfRule>
    <cfRule type="cellIs" dxfId="1985" priority="1579" operator="equal">
      <formula>"SZ"</formula>
    </cfRule>
  </conditionalFormatting>
  <conditionalFormatting sqref="D1">
    <cfRule type="cellIs" dxfId="1984" priority="1576" operator="between">
      <formula>42917</formula>
      <formula>43280</formula>
    </cfRule>
    <cfRule type="cellIs" dxfId="1983" priority="1577" operator="equal">
      <formula>"SZ"</formula>
    </cfRule>
  </conditionalFormatting>
  <conditionalFormatting sqref="D1">
    <cfRule type="cellIs" dxfId="1982" priority="1571" operator="between">
      <formula>43100</formula>
      <formula>43450</formula>
    </cfRule>
    <cfRule type="cellIs" dxfId="1981" priority="1572" operator="equal">
      <formula>"SZ"</formula>
    </cfRule>
  </conditionalFormatting>
  <conditionalFormatting sqref="D1">
    <cfRule type="cellIs" dxfId="1980" priority="1569" operator="between">
      <formula>42917</formula>
      <formula>43280</formula>
    </cfRule>
    <cfRule type="cellIs" dxfId="1979" priority="1570" operator="equal">
      <formula>"SZ"</formula>
    </cfRule>
  </conditionalFormatting>
  <conditionalFormatting sqref="D1">
    <cfRule type="cellIs" dxfId="1978" priority="1564" operator="between">
      <formula>43100</formula>
      <formula>43450</formula>
    </cfRule>
    <cfRule type="cellIs" dxfId="1977" priority="1565" operator="equal">
      <formula>"SZ"</formula>
    </cfRule>
  </conditionalFormatting>
  <conditionalFormatting sqref="D1">
    <cfRule type="cellIs" dxfId="1976" priority="1562" operator="between">
      <formula>42917</formula>
      <formula>43280</formula>
    </cfRule>
    <cfRule type="cellIs" dxfId="1975" priority="1563" operator="equal">
      <formula>"SZ"</formula>
    </cfRule>
  </conditionalFormatting>
  <conditionalFormatting sqref="D1">
    <cfRule type="cellIs" dxfId="1974" priority="1557" operator="between">
      <formula>43100</formula>
      <formula>43450</formula>
    </cfRule>
    <cfRule type="cellIs" dxfId="1973" priority="1558" operator="equal">
      <formula>"SZ"</formula>
    </cfRule>
  </conditionalFormatting>
  <conditionalFormatting sqref="D1">
    <cfRule type="cellIs" dxfId="1972" priority="1555" operator="between">
      <formula>42917</formula>
      <formula>43280</formula>
    </cfRule>
    <cfRule type="cellIs" dxfId="1971" priority="1556" operator="equal">
      <formula>"SZ"</formula>
    </cfRule>
  </conditionalFormatting>
  <conditionalFormatting sqref="D1">
    <cfRule type="cellIs" dxfId="1970" priority="1550" operator="between">
      <formula>43100</formula>
      <formula>43450</formula>
    </cfRule>
    <cfRule type="cellIs" dxfId="1969" priority="1551" operator="equal">
      <formula>"SZ"</formula>
    </cfRule>
  </conditionalFormatting>
  <conditionalFormatting sqref="D1">
    <cfRule type="cellIs" dxfId="1968" priority="1548" operator="between">
      <formula>42917</formula>
      <formula>43280</formula>
    </cfRule>
    <cfRule type="cellIs" dxfId="1967" priority="1549" operator="equal">
      <formula>"SZ"</formula>
    </cfRule>
  </conditionalFormatting>
  <conditionalFormatting sqref="D1">
    <cfRule type="cellIs" dxfId="1966" priority="1543" operator="between">
      <formula>43100</formula>
      <formula>43450</formula>
    </cfRule>
    <cfRule type="cellIs" dxfId="1965" priority="1544" operator="equal">
      <formula>"SZ"</formula>
    </cfRule>
  </conditionalFormatting>
  <conditionalFormatting sqref="D1">
    <cfRule type="cellIs" dxfId="1964" priority="1541" operator="between">
      <formula>42917</formula>
      <formula>43280</formula>
    </cfRule>
    <cfRule type="cellIs" dxfId="1963" priority="1542" operator="equal">
      <formula>"SZ"</formula>
    </cfRule>
  </conditionalFormatting>
  <conditionalFormatting sqref="D1">
    <cfRule type="cellIs" dxfId="1962" priority="1536" operator="between">
      <formula>43100</formula>
      <formula>43450</formula>
    </cfRule>
    <cfRule type="cellIs" dxfId="1961" priority="1537" operator="equal">
      <formula>"SZ"</formula>
    </cfRule>
  </conditionalFormatting>
  <conditionalFormatting sqref="D1">
    <cfRule type="cellIs" dxfId="1960" priority="1534" operator="between">
      <formula>42917</formula>
      <formula>43280</formula>
    </cfRule>
    <cfRule type="cellIs" dxfId="1959" priority="1535" operator="equal">
      <formula>"SZ"</formula>
    </cfRule>
  </conditionalFormatting>
  <conditionalFormatting sqref="D1">
    <cfRule type="cellIs" dxfId="1958" priority="1529" operator="between">
      <formula>43100</formula>
      <formula>43450</formula>
    </cfRule>
    <cfRule type="cellIs" dxfId="1957" priority="1530" operator="equal">
      <formula>"SZ"</formula>
    </cfRule>
  </conditionalFormatting>
  <conditionalFormatting sqref="D1">
    <cfRule type="cellIs" dxfId="1956" priority="1527" operator="between">
      <formula>42917</formula>
      <formula>43280</formula>
    </cfRule>
    <cfRule type="cellIs" dxfId="1955" priority="1528" operator="equal">
      <formula>"SZ"</formula>
    </cfRule>
  </conditionalFormatting>
  <conditionalFormatting sqref="D1">
    <cfRule type="cellIs" dxfId="1954" priority="1522" operator="between">
      <formula>43100</formula>
      <formula>43450</formula>
    </cfRule>
    <cfRule type="cellIs" dxfId="1953" priority="1523" operator="equal">
      <formula>"SZ"</formula>
    </cfRule>
  </conditionalFormatting>
  <conditionalFormatting sqref="D1">
    <cfRule type="cellIs" dxfId="1952" priority="1520" operator="between">
      <formula>42917</formula>
      <formula>43280</formula>
    </cfRule>
    <cfRule type="cellIs" dxfId="1951" priority="1521" operator="equal">
      <formula>"SZ"</formula>
    </cfRule>
  </conditionalFormatting>
  <conditionalFormatting sqref="D1">
    <cfRule type="cellIs" dxfId="1950" priority="1515" operator="between">
      <formula>43100</formula>
      <formula>43450</formula>
    </cfRule>
    <cfRule type="cellIs" dxfId="1949" priority="1516" operator="equal">
      <formula>"SZ"</formula>
    </cfRule>
  </conditionalFormatting>
  <conditionalFormatting sqref="D1">
    <cfRule type="cellIs" dxfId="1948" priority="1513" operator="between">
      <formula>42917</formula>
      <formula>43280</formula>
    </cfRule>
    <cfRule type="cellIs" dxfId="1947" priority="1514" operator="equal">
      <formula>"SZ"</formula>
    </cfRule>
  </conditionalFormatting>
  <conditionalFormatting sqref="D1">
    <cfRule type="cellIs" dxfId="1946" priority="1508" operator="between">
      <formula>43100</formula>
      <formula>43450</formula>
    </cfRule>
    <cfRule type="cellIs" dxfId="1945" priority="1509" operator="equal">
      <formula>"SZ"</formula>
    </cfRule>
  </conditionalFormatting>
  <conditionalFormatting sqref="D1">
    <cfRule type="cellIs" dxfId="1944" priority="1506" operator="between">
      <formula>42917</formula>
      <formula>43280</formula>
    </cfRule>
    <cfRule type="cellIs" dxfId="1943" priority="1507" operator="equal">
      <formula>"SZ"</formula>
    </cfRule>
  </conditionalFormatting>
  <conditionalFormatting sqref="D1">
    <cfRule type="cellIs" dxfId="1942" priority="1501" operator="between">
      <formula>43100</formula>
      <formula>43450</formula>
    </cfRule>
    <cfRule type="cellIs" dxfId="1941" priority="1502" operator="equal">
      <formula>"SZ"</formula>
    </cfRule>
  </conditionalFormatting>
  <conditionalFormatting sqref="D1">
    <cfRule type="cellIs" dxfId="1940" priority="1499" operator="between">
      <formula>42917</formula>
      <formula>43280</formula>
    </cfRule>
    <cfRule type="cellIs" dxfId="1939" priority="1500" operator="equal">
      <formula>"SZ"</formula>
    </cfRule>
  </conditionalFormatting>
  <conditionalFormatting sqref="D1">
    <cfRule type="cellIs" dxfId="1938" priority="1494" operator="between">
      <formula>43100</formula>
      <formula>43450</formula>
    </cfRule>
    <cfRule type="cellIs" dxfId="1937" priority="1495" operator="equal">
      <formula>"SZ"</formula>
    </cfRule>
  </conditionalFormatting>
  <conditionalFormatting sqref="D1">
    <cfRule type="cellIs" dxfId="1936" priority="1492" operator="between">
      <formula>42917</formula>
      <formula>43280</formula>
    </cfRule>
    <cfRule type="cellIs" dxfId="1935" priority="1493" operator="equal">
      <formula>"SZ"</formula>
    </cfRule>
  </conditionalFormatting>
  <conditionalFormatting sqref="D1">
    <cfRule type="cellIs" dxfId="1934" priority="1487" operator="between">
      <formula>43100</formula>
      <formula>43450</formula>
    </cfRule>
    <cfRule type="cellIs" dxfId="1933" priority="1488" operator="equal">
      <formula>"SZ"</formula>
    </cfRule>
  </conditionalFormatting>
  <conditionalFormatting sqref="D1">
    <cfRule type="cellIs" dxfId="1932" priority="1485" operator="between">
      <formula>42917</formula>
      <formula>43280</formula>
    </cfRule>
    <cfRule type="cellIs" dxfId="1931" priority="1486" operator="equal">
      <formula>"SZ"</formula>
    </cfRule>
  </conditionalFormatting>
  <conditionalFormatting sqref="D1">
    <cfRule type="cellIs" dxfId="1930" priority="1480" operator="between">
      <formula>43100</formula>
      <formula>43450</formula>
    </cfRule>
    <cfRule type="cellIs" dxfId="1929" priority="1481" operator="equal">
      <formula>"SZ"</formula>
    </cfRule>
  </conditionalFormatting>
  <conditionalFormatting sqref="D1">
    <cfRule type="cellIs" dxfId="1928" priority="1478" operator="between">
      <formula>42917</formula>
      <formula>43280</formula>
    </cfRule>
    <cfRule type="cellIs" dxfId="1927" priority="1479" operator="equal">
      <formula>"SZ"</formula>
    </cfRule>
  </conditionalFormatting>
  <conditionalFormatting sqref="D1">
    <cfRule type="cellIs" dxfId="1926" priority="1473" operator="between">
      <formula>43100</formula>
      <formula>43450</formula>
    </cfRule>
    <cfRule type="cellIs" dxfId="1925" priority="1474" operator="equal">
      <formula>"SZ"</formula>
    </cfRule>
  </conditionalFormatting>
  <conditionalFormatting sqref="D1">
    <cfRule type="cellIs" dxfId="1924" priority="1471" operator="between">
      <formula>42917</formula>
      <formula>43280</formula>
    </cfRule>
    <cfRule type="cellIs" dxfId="1923" priority="1472" operator="equal">
      <formula>"SZ"</formula>
    </cfRule>
  </conditionalFormatting>
  <conditionalFormatting sqref="D1">
    <cfRule type="cellIs" dxfId="1922" priority="1466" operator="between">
      <formula>43100</formula>
      <formula>43450</formula>
    </cfRule>
    <cfRule type="cellIs" dxfId="1921" priority="1467" operator="equal">
      <formula>"SZ"</formula>
    </cfRule>
  </conditionalFormatting>
  <conditionalFormatting sqref="D1">
    <cfRule type="cellIs" dxfId="1920" priority="1464" operator="between">
      <formula>42917</formula>
      <formula>43280</formula>
    </cfRule>
    <cfRule type="cellIs" dxfId="1919" priority="1465" operator="equal">
      <formula>"SZ"</formula>
    </cfRule>
  </conditionalFormatting>
  <conditionalFormatting sqref="D1">
    <cfRule type="cellIs" dxfId="1918" priority="1459" operator="between">
      <formula>43100</formula>
      <formula>43450</formula>
    </cfRule>
    <cfRule type="cellIs" dxfId="1917" priority="1460" operator="equal">
      <formula>"SZ"</formula>
    </cfRule>
  </conditionalFormatting>
  <conditionalFormatting sqref="D1">
    <cfRule type="cellIs" dxfId="1916" priority="1457" operator="between">
      <formula>42917</formula>
      <formula>43280</formula>
    </cfRule>
    <cfRule type="cellIs" dxfId="1915" priority="1458" operator="equal">
      <formula>"SZ"</formula>
    </cfRule>
  </conditionalFormatting>
  <conditionalFormatting sqref="D1">
    <cfRule type="cellIs" dxfId="1914" priority="1452" operator="between">
      <formula>43100</formula>
      <formula>43450</formula>
    </cfRule>
    <cfRule type="cellIs" dxfId="1913" priority="1453" operator="equal">
      <formula>"SZ"</formula>
    </cfRule>
  </conditionalFormatting>
  <conditionalFormatting sqref="D1">
    <cfRule type="cellIs" dxfId="1912" priority="1450" operator="between">
      <formula>42917</formula>
      <formula>43280</formula>
    </cfRule>
    <cfRule type="cellIs" dxfId="1911" priority="1451" operator="equal">
      <formula>"SZ"</formula>
    </cfRule>
  </conditionalFormatting>
  <conditionalFormatting sqref="D1">
    <cfRule type="cellIs" dxfId="1910" priority="1445" operator="between">
      <formula>43100</formula>
      <formula>43450</formula>
    </cfRule>
    <cfRule type="cellIs" dxfId="1909" priority="1446" operator="equal">
      <formula>"SZ"</formula>
    </cfRule>
  </conditionalFormatting>
  <conditionalFormatting sqref="D1">
    <cfRule type="cellIs" dxfId="1908" priority="1443" operator="between">
      <formula>42917</formula>
      <formula>43280</formula>
    </cfRule>
    <cfRule type="cellIs" dxfId="1907" priority="1444" operator="equal">
      <formula>"SZ"</formula>
    </cfRule>
  </conditionalFormatting>
  <conditionalFormatting sqref="D1">
    <cfRule type="cellIs" dxfId="1906" priority="1438" operator="between">
      <formula>43100</formula>
      <formula>43450</formula>
    </cfRule>
    <cfRule type="cellIs" dxfId="1905" priority="1439" operator="equal">
      <formula>"SZ"</formula>
    </cfRule>
  </conditionalFormatting>
  <conditionalFormatting sqref="D1">
    <cfRule type="cellIs" dxfId="1904" priority="1436" operator="between">
      <formula>42917</formula>
      <formula>43280</formula>
    </cfRule>
    <cfRule type="cellIs" dxfId="1903" priority="1437" operator="equal">
      <formula>"SZ"</formula>
    </cfRule>
  </conditionalFormatting>
  <conditionalFormatting sqref="D1">
    <cfRule type="cellIs" dxfId="1902" priority="1431" operator="between">
      <formula>43100</formula>
      <formula>43450</formula>
    </cfRule>
    <cfRule type="cellIs" dxfId="1901" priority="1432" operator="equal">
      <formula>"SZ"</formula>
    </cfRule>
  </conditionalFormatting>
  <conditionalFormatting sqref="D1">
    <cfRule type="cellIs" dxfId="1900" priority="1429" operator="between">
      <formula>42917</formula>
      <formula>43280</formula>
    </cfRule>
    <cfRule type="cellIs" dxfId="1899" priority="1430" operator="equal">
      <formula>"SZ"</formula>
    </cfRule>
  </conditionalFormatting>
  <conditionalFormatting sqref="D1">
    <cfRule type="cellIs" dxfId="1898" priority="1424" operator="between">
      <formula>43100</formula>
      <formula>43450</formula>
    </cfRule>
    <cfRule type="cellIs" dxfId="1897" priority="1425" operator="equal">
      <formula>"SZ"</formula>
    </cfRule>
  </conditionalFormatting>
  <conditionalFormatting sqref="D1">
    <cfRule type="cellIs" dxfId="1896" priority="1422" operator="between">
      <formula>42917</formula>
      <formula>43280</formula>
    </cfRule>
    <cfRule type="cellIs" dxfId="1895" priority="1423" operator="equal">
      <formula>"SZ"</formula>
    </cfRule>
  </conditionalFormatting>
  <conditionalFormatting sqref="D1">
    <cfRule type="cellIs" dxfId="1894" priority="1417" operator="between">
      <formula>43100</formula>
      <formula>43450</formula>
    </cfRule>
    <cfRule type="cellIs" dxfId="1893" priority="1418" operator="equal">
      <formula>"SZ"</formula>
    </cfRule>
  </conditionalFormatting>
  <conditionalFormatting sqref="D1">
    <cfRule type="cellIs" dxfId="1892" priority="1415" operator="between">
      <formula>42917</formula>
      <formula>43280</formula>
    </cfRule>
    <cfRule type="cellIs" dxfId="1891" priority="1416" operator="equal">
      <formula>"SZ"</formula>
    </cfRule>
  </conditionalFormatting>
  <conditionalFormatting sqref="D1">
    <cfRule type="cellIs" dxfId="1890" priority="1410" operator="between">
      <formula>43100</formula>
      <formula>43450</formula>
    </cfRule>
    <cfRule type="cellIs" dxfId="1889" priority="1411" operator="equal">
      <formula>"SZ"</formula>
    </cfRule>
  </conditionalFormatting>
  <conditionalFormatting sqref="D1">
    <cfRule type="cellIs" dxfId="1888" priority="1408" operator="between">
      <formula>42917</formula>
      <formula>43280</formula>
    </cfRule>
    <cfRule type="cellIs" dxfId="1887" priority="1409" operator="equal">
      <formula>"SZ"</formula>
    </cfRule>
  </conditionalFormatting>
  <conditionalFormatting sqref="D1">
    <cfRule type="cellIs" dxfId="1886" priority="1403" operator="between">
      <formula>43100</formula>
      <formula>43450</formula>
    </cfRule>
    <cfRule type="cellIs" dxfId="1885" priority="1404" operator="equal">
      <formula>"SZ"</formula>
    </cfRule>
  </conditionalFormatting>
  <conditionalFormatting sqref="D1">
    <cfRule type="cellIs" dxfId="1884" priority="1401" operator="between">
      <formula>42917</formula>
      <formula>43280</formula>
    </cfRule>
    <cfRule type="cellIs" dxfId="1883" priority="1402" operator="equal">
      <formula>"SZ"</formula>
    </cfRule>
  </conditionalFormatting>
  <conditionalFormatting sqref="D1">
    <cfRule type="cellIs" dxfId="1882" priority="1396" operator="between">
      <formula>43100</formula>
      <formula>43450</formula>
    </cfRule>
    <cfRule type="cellIs" dxfId="1881" priority="1397" operator="equal">
      <formula>"SZ"</formula>
    </cfRule>
  </conditionalFormatting>
  <conditionalFormatting sqref="D1">
    <cfRule type="cellIs" dxfId="1880" priority="1394" operator="between">
      <formula>42917</formula>
      <formula>43280</formula>
    </cfRule>
    <cfRule type="cellIs" dxfId="1879" priority="1395" operator="equal">
      <formula>"SZ"</formula>
    </cfRule>
  </conditionalFormatting>
  <conditionalFormatting sqref="D1">
    <cfRule type="cellIs" dxfId="1878" priority="1389" operator="between">
      <formula>43100</formula>
      <formula>43450</formula>
    </cfRule>
    <cfRule type="cellIs" dxfId="1877" priority="1390" operator="equal">
      <formula>"SZ"</formula>
    </cfRule>
  </conditionalFormatting>
  <conditionalFormatting sqref="D1">
    <cfRule type="cellIs" dxfId="1876" priority="1387" operator="between">
      <formula>42917</formula>
      <formula>43280</formula>
    </cfRule>
    <cfRule type="cellIs" dxfId="1875" priority="1388" operator="equal">
      <formula>"SZ"</formula>
    </cfRule>
  </conditionalFormatting>
  <conditionalFormatting sqref="D1">
    <cfRule type="cellIs" dxfId="1874" priority="1382" operator="between">
      <formula>43100</formula>
      <formula>43450</formula>
    </cfRule>
    <cfRule type="cellIs" dxfId="1873" priority="1383" operator="equal">
      <formula>"SZ"</formula>
    </cfRule>
  </conditionalFormatting>
  <conditionalFormatting sqref="D1">
    <cfRule type="cellIs" dxfId="1872" priority="1380" operator="between">
      <formula>42917</formula>
      <formula>43280</formula>
    </cfRule>
    <cfRule type="cellIs" dxfId="1871" priority="1381" operator="equal">
      <formula>"SZ"</formula>
    </cfRule>
  </conditionalFormatting>
  <conditionalFormatting sqref="D1">
    <cfRule type="cellIs" dxfId="1870" priority="1375" operator="between">
      <formula>43100</formula>
      <formula>43450</formula>
    </cfRule>
    <cfRule type="cellIs" dxfId="1869" priority="1376" operator="equal">
      <formula>"SZ"</formula>
    </cfRule>
  </conditionalFormatting>
  <conditionalFormatting sqref="D1">
    <cfRule type="cellIs" dxfId="1868" priority="1373" operator="between">
      <formula>42917</formula>
      <formula>43280</formula>
    </cfRule>
    <cfRule type="cellIs" dxfId="1867" priority="1374" operator="equal">
      <formula>"SZ"</formula>
    </cfRule>
  </conditionalFormatting>
  <conditionalFormatting sqref="D1">
    <cfRule type="cellIs" dxfId="1866" priority="1368" operator="between">
      <formula>43100</formula>
      <formula>43450</formula>
    </cfRule>
    <cfRule type="cellIs" dxfId="1865" priority="1369" operator="equal">
      <formula>"SZ"</formula>
    </cfRule>
  </conditionalFormatting>
  <conditionalFormatting sqref="D1">
    <cfRule type="cellIs" dxfId="1864" priority="1366" operator="between">
      <formula>42917</formula>
      <formula>43280</formula>
    </cfRule>
    <cfRule type="cellIs" dxfId="1863" priority="1367" operator="equal">
      <formula>"SZ"</formula>
    </cfRule>
  </conditionalFormatting>
  <conditionalFormatting sqref="D1">
    <cfRule type="cellIs" dxfId="1862" priority="1361" operator="between">
      <formula>43100</formula>
      <formula>43450</formula>
    </cfRule>
    <cfRule type="cellIs" dxfId="1861" priority="1362" operator="equal">
      <formula>"SZ"</formula>
    </cfRule>
  </conditionalFormatting>
  <conditionalFormatting sqref="D1">
    <cfRule type="cellIs" dxfId="1860" priority="1359" operator="between">
      <formula>42917</formula>
      <formula>43280</formula>
    </cfRule>
    <cfRule type="cellIs" dxfId="1859" priority="1360" operator="equal">
      <formula>"SZ"</formula>
    </cfRule>
  </conditionalFormatting>
  <conditionalFormatting sqref="D1">
    <cfRule type="cellIs" dxfId="1858" priority="1354" operator="between">
      <formula>43100</formula>
      <formula>43450</formula>
    </cfRule>
    <cfRule type="cellIs" dxfId="1857" priority="1355" operator="equal">
      <formula>"SZ"</formula>
    </cfRule>
  </conditionalFormatting>
  <conditionalFormatting sqref="D1">
    <cfRule type="cellIs" dxfId="1856" priority="1352" operator="between">
      <formula>42917</formula>
      <formula>43280</formula>
    </cfRule>
    <cfRule type="cellIs" dxfId="1855" priority="1353" operator="equal">
      <formula>"SZ"</formula>
    </cfRule>
  </conditionalFormatting>
  <conditionalFormatting sqref="D1">
    <cfRule type="cellIs" dxfId="1854" priority="1347" operator="between">
      <formula>43100</formula>
      <formula>43450</formula>
    </cfRule>
    <cfRule type="cellIs" dxfId="1853" priority="1348" operator="equal">
      <formula>"SZ"</formula>
    </cfRule>
  </conditionalFormatting>
  <conditionalFormatting sqref="D1">
    <cfRule type="cellIs" dxfId="1852" priority="1345" operator="between">
      <formula>42917</formula>
      <formula>43280</formula>
    </cfRule>
    <cfRule type="cellIs" dxfId="1851" priority="1346" operator="equal">
      <formula>"SZ"</formula>
    </cfRule>
  </conditionalFormatting>
  <conditionalFormatting sqref="D1">
    <cfRule type="cellIs" dxfId="1850" priority="1340" operator="between">
      <formula>43100</formula>
      <formula>43450</formula>
    </cfRule>
    <cfRule type="cellIs" dxfId="1849" priority="1341" operator="equal">
      <formula>"SZ"</formula>
    </cfRule>
  </conditionalFormatting>
  <conditionalFormatting sqref="D1">
    <cfRule type="cellIs" dxfId="1848" priority="1338" operator="between">
      <formula>42917</formula>
      <formula>43280</formula>
    </cfRule>
    <cfRule type="cellIs" dxfId="1847" priority="1339" operator="equal">
      <formula>"SZ"</formula>
    </cfRule>
  </conditionalFormatting>
  <conditionalFormatting sqref="D1">
    <cfRule type="cellIs" dxfId="1846" priority="1333" operator="between">
      <formula>43100</formula>
      <formula>43450</formula>
    </cfRule>
    <cfRule type="cellIs" dxfId="1845" priority="1334" operator="equal">
      <formula>"SZ"</formula>
    </cfRule>
  </conditionalFormatting>
  <conditionalFormatting sqref="D1">
    <cfRule type="cellIs" dxfId="1844" priority="1331" operator="between">
      <formula>42917</formula>
      <formula>43280</formula>
    </cfRule>
    <cfRule type="cellIs" dxfId="1843" priority="1332" operator="equal">
      <formula>"SZ"</formula>
    </cfRule>
  </conditionalFormatting>
  <conditionalFormatting sqref="D1">
    <cfRule type="cellIs" dxfId="1842" priority="1326" operator="between">
      <formula>43100</formula>
      <formula>43450</formula>
    </cfRule>
    <cfRule type="cellIs" dxfId="1841" priority="1327" operator="equal">
      <formula>"SZ"</formula>
    </cfRule>
  </conditionalFormatting>
  <conditionalFormatting sqref="D1">
    <cfRule type="cellIs" dxfId="1840" priority="1324" operator="between">
      <formula>42917</formula>
      <formula>43280</formula>
    </cfRule>
    <cfRule type="cellIs" dxfId="1839" priority="1325" operator="equal">
      <formula>"SZ"</formula>
    </cfRule>
  </conditionalFormatting>
  <conditionalFormatting sqref="D1">
    <cfRule type="cellIs" dxfId="1838" priority="1319" operator="between">
      <formula>43100</formula>
      <formula>43450</formula>
    </cfRule>
    <cfRule type="cellIs" dxfId="1837" priority="1320" operator="equal">
      <formula>"SZ"</formula>
    </cfRule>
  </conditionalFormatting>
  <conditionalFormatting sqref="D1">
    <cfRule type="cellIs" dxfId="1836" priority="1317" operator="between">
      <formula>42917</formula>
      <formula>43280</formula>
    </cfRule>
    <cfRule type="cellIs" dxfId="1835" priority="1318" operator="equal">
      <formula>"SZ"</formula>
    </cfRule>
  </conditionalFormatting>
  <conditionalFormatting sqref="D1">
    <cfRule type="cellIs" dxfId="1834" priority="1312" operator="between">
      <formula>43100</formula>
      <formula>43450</formula>
    </cfRule>
    <cfRule type="cellIs" dxfId="1833" priority="1313" operator="equal">
      <formula>"SZ"</formula>
    </cfRule>
  </conditionalFormatting>
  <conditionalFormatting sqref="D1">
    <cfRule type="cellIs" dxfId="1832" priority="1310" operator="between">
      <formula>42917</formula>
      <formula>43280</formula>
    </cfRule>
    <cfRule type="cellIs" dxfId="1831" priority="1311" operator="equal">
      <formula>"SZ"</formula>
    </cfRule>
  </conditionalFormatting>
  <conditionalFormatting sqref="D1">
    <cfRule type="cellIs" dxfId="1830" priority="1305" operator="between">
      <formula>43100</formula>
      <formula>43450</formula>
    </cfRule>
    <cfRule type="cellIs" dxfId="1829" priority="1306" operator="equal">
      <formula>"SZ"</formula>
    </cfRule>
  </conditionalFormatting>
  <conditionalFormatting sqref="D1">
    <cfRule type="cellIs" dxfId="1828" priority="1303" operator="between">
      <formula>42917</formula>
      <formula>43280</formula>
    </cfRule>
    <cfRule type="cellIs" dxfId="1827" priority="1304" operator="equal">
      <formula>"SZ"</formula>
    </cfRule>
  </conditionalFormatting>
  <conditionalFormatting sqref="D1">
    <cfRule type="cellIs" dxfId="1826" priority="1298" operator="between">
      <formula>43100</formula>
      <formula>43450</formula>
    </cfRule>
    <cfRule type="cellIs" dxfId="1825" priority="1299" operator="equal">
      <formula>"SZ"</formula>
    </cfRule>
  </conditionalFormatting>
  <conditionalFormatting sqref="D1">
    <cfRule type="cellIs" dxfId="1824" priority="1296" operator="between">
      <formula>42917</formula>
      <formula>43280</formula>
    </cfRule>
    <cfRule type="cellIs" dxfId="1823" priority="1297" operator="equal">
      <formula>"SZ"</formula>
    </cfRule>
  </conditionalFormatting>
  <conditionalFormatting sqref="D1">
    <cfRule type="cellIs" dxfId="1822" priority="1291" operator="between">
      <formula>43100</formula>
      <formula>43450</formula>
    </cfRule>
    <cfRule type="cellIs" dxfId="1821" priority="1292" operator="equal">
      <formula>"SZ"</formula>
    </cfRule>
  </conditionalFormatting>
  <conditionalFormatting sqref="D1">
    <cfRule type="cellIs" dxfId="1820" priority="1289" operator="between">
      <formula>42917</formula>
      <formula>43280</formula>
    </cfRule>
    <cfRule type="cellIs" dxfId="1819" priority="1290" operator="equal">
      <formula>"SZ"</formula>
    </cfRule>
  </conditionalFormatting>
  <conditionalFormatting sqref="D1">
    <cfRule type="cellIs" dxfId="1818" priority="1284" operator="between">
      <formula>43100</formula>
      <formula>43450</formula>
    </cfRule>
    <cfRule type="cellIs" dxfId="1817" priority="1285" operator="equal">
      <formula>"SZ"</formula>
    </cfRule>
  </conditionalFormatting>
  <conditionalFormatting sqref="D1">
    <cfRule type="cellIs" dxfId="1816" priority="1282" operator="between">
      <formula>42917</formula>
      <formula>43280</formula>
    </cfRule>
    <cfRule type="cellIs" dxfId="1815" priority="1283" operator="equal">
      <formula>"SZ"</formula>
    </cfRule>
  </conditionalFormatting>
  <conditionalFormatting sqref="D1">
    <cfRule type="cellIs" dxfId="1814" priority="1277" operator="between">
      <formula>43100</formula>
      <formula>43450</formula>
    </cfRule>
    <cfRule type="cellIs" dxfId="1813" priority="1278" operator="equal">
      <formula>"SZ"</formula>
    </cfRule>
  </conditionalFormatting>
  <conditionalFormatting sqref="D1">
    <cfRule type="cellIs" dxfId="1812" priority="1275" operator="between">
      <formula>42917</formula>
      <formula>43280</formula>
    </cfRule>
    <cfRule type="cellIs" dxfId="1811" priority="1276" operator="equal">
      <formula>"SZ"</formula>
    </cfRule>
  </conditionalFormatting>
  <conditionalFormatting sqref="D1">
    <cfRule type="cellIs" dxfId="1810" priority="1270" operator="between">
      <formula>43100</formula>
      <formula>43450</formula>
    </cfRule>
    <cfRule type="cellIs" dxfId="1809" priority="1271" operator="equal">
      <formula>"SZ"</formula>
    </cfRule>
  </conditionalFormatting>
  <conditionalFormatting sqref="D1">
    <cfRule type="cellIs" dxfId="1808" priority="1268" operator="between">
      <formula>42917</formula>
      <formula>43280</formula>
    </cfRule>
    <cfRule type="cellIs" dxfId="1807" priority="1269" operator="equal">
      <formula>"SZ"</formula>
    </cfRule>
  </conditionalFormatting>
  <conditionalFormatting sqref="D1">
    <cfRule type="cellIs" dxfId="1806" priority="1263" operator="between">
      <formula>43100</formula>
      <formula>43450</formula>
    </cfRule>
    <cfRule type="cellIs" dxfId="1805" priority="1264" operator="equal">
      <formula>"SZ"</formula>
    </cfRule>
  </conditionalFormatting>
  <conditionalFormatting sqref="D1">
    <cfRule type="cellIs" dxfId="1804" priority="1261" operator="between">
      <formula>42917</formula>
      <formula>43280</formula>
    </cfRule>
    <cfRule type="cellIs" dxfId="1803" priority="1262" operator="equal">
      <formula>"SZ"</formula>
    </cfRule>
  </conditionalFormatting>
  <conditionalFormatting sqref="D1">
    <cfRule type="cellIs" dxfId="1802" priority="1256" operator="between">
      <formula>43100</formula>
      <formula>43450</formula>
    </cfRule>
    <cfRule type="cellIs" dxfId="1801" priority="1257" operator="equal">
      <formula>"SZ"</formula>
    </cfRule>
  </conditionalFormatting>
  <conditionalFormatting sqref="D1">
    <cfRule type="cellIs" dxfId="1800" priority="1254" operator="between">
      <formula>42917</formula>
      <formula>43280</formula>
    </cfRule>
    <cfRule type="cellIs" dxfId="1799" priority="1255" operator="equal">
      <formula>"SZ"</formula>
    </cfRule>
  </conditionalFormatting>
  <conditionalFormatting sqref="D1">
    <cfRule type="cellIs" dxfId="1798" priority="1249" operator="between">
      <formula>43100</formula>
      <formula>43450</formula>
    </cfRule>
    <cfRule type="cellIs" dxfId="1797" priority="1250" operator="equal">
      <formula>"SZ"</formula>
    </cfRule>
  </conditionalFormatting>
  <conditionalFormatting sqref="D1">
    <cfRule type="cellIs" dxfId="1796" priority="1247" operator="between">
      <formula>42917</formula>
      <formula>43280</formula>
    </cfRule>
    <cfRule type="cellIs" dxfId="1795" priority="1248" operator="equal">
      <formula>"SZ"</formula>
    </cfRule>
  </conditionalFormatting>
  <conditionalFormatting sqref="D1">
    <cfRule type="cellIs" dxfId="1794" priority="1242" operator="between">
      <formula>43100</formula>
      <formula>43450</formula>
    </cfRule>
    <cfRule type="cellIs" dxfId="1793" priority="1243" operator="equal">
      <formula>"SZ"</formula>
    </cfRule>
  </conditionalFormatting>
  <conditionalFormatting sqref="D1">
    <cfRule type="cellIs" dxfId="1792" priority="1240" operator="between">
      <formula>42917</formula>
      <formula>43280</formula>
    </cfRule>
    <cfRule type="cellIs" dxfId="1791" priority="1241" operator="equal">
      <formula>"SZ"</formula>
    </cfRule>
  </conditionalFormatting>
  <conditionalFormatting sqref="D1">
    <cfRule type="cellIs" dxfId="1790" priority="1235" operator="between">
      <formula>43100</formula>
      <formula>43450</formula>
    </cfRule>
    <cfRule type="cellIs" dxfId="1789" priority="1236" operator="equal">
      <formula>"SZ"</formula>
    </cfRule>
  </conditionalFormatting>
  <conditionalFormatting sqref="D1">
    <cfRule type="cellIs" dxfId="1788" priority="1233" operator="between">
      <formula>42917</formula>
      <formula>43280</formula>
    </cfRule>
    <cfRule type="cellIs" dxfId="1787" priority="1234" operator="equal">
      <formula>"SZ"</formula>
    </cfRule>
  </conditionalFormatting>
  <conditionalFormatting sqref="D1">
    <cfRule type="cellIs" dxfId="1786" priority="1228" operator="between">
      <formula>43100</formula>
      <formula>43450</formula>
    </cfRule>
    <cfRule type="cellIs" dxfId="1785" priority="1229" operator="equal">
      <formula>"SZ"</formula>
    </cfRule>
  </conditionalFormatting>
  <conditionalFormatting sqref="D1">
    <cfRule type="cellIs" dxfId="1784" priority="1226" operator="between">
      <formula>42917</formula>
      <formula>43280</formula>
    </cfRule>
    <cfRule type="cellIs" dxfId="1783" priority="1227" operator="equal">
      <formula>"SZ"</formula>
    </cfRule>
  </conditionalFormatting>
  <conditionalFormatting sqref="D1">
    <cfRule type="cellIs" dxfId="1782" priority="1221" operator="between">
      <formula>43100</formula>
      <formula>43450</formula>
    </cfRule>
    <cfRule type="cellIs" dxfId="1781" priority="1222" operator="equal">
      <formula>"SZ"</formula>
    </cfRule>
  </conditionalFormatting>
  <conditionalFormatting sqref="D1">
    <cfRule type="cellIs" dxfId="1780" priority="1219" operator="between">
      <formula>42917</formula>
      <formula>43280</formula>
    </cfRule>
    <cfRule type="cellIs" dxfId="1779" priority="1220" operator="equal">
      <formula>"SZ"</formula>
    </cfRule>
  </conditionalFormatting>
  <conditionalFormatting sqref="D1">
    <cfRule type="cellIs" dxfId="1778" priority="1214" operator="between">
      <formula>43100</formula>
      <formula>43450</formula>
    </cfRule>
    <cfRule type="cellIs" dxfId="1777" priority="1215" operator="equal">
      <formula>"SZ"</formula>
    </cfRule>
  </conditionalFormatting>
  <conditionalFormatting sqref="D1">
    <cfRule type="cellIs" dxfId="1776" priority="1212" operator="between">
      <formula>42917</formula>
      <formula>43280</formula>
    </cfRule>
    <cfRule type="cellIs" dxfId="1775" priority="1213" operator="equal">
      <formula>"SZ"</formula>
    </cfRule>
  </conditionalFormatting>
  <conditionalFormatting sqref="D1">
    <cfRule type="cellIs" dxfId="1774" priority="1207" operator="between">
      <formula>43100</formula>
      <formula>43450</formula>
    </cfRule>
    <cfRule type="cellIs" dxfId="1773" priority="1208" operator="equal">
      <formula>"SZ"</formula>
    </cfRule>
  </conditionalFormatting>
  <conditionalFormatting sqref="D1">
    <cfRule type="cellIs" dxfId="1772" priority="1205" operator="between">
      <formula>42917</formula>
      <formula>43280</formula>
    </cfRule>
    <cfRule type="cellIs" dxfId="1771" priority="1206" operator="equal">
      <formula>"SZ"</formula>
    </cfRule>
  </conditionalFormatting>
  <conditionalFormatting sqref="D1">
    <cfRule type="cellIs" dxfId="1770" priority="1200" operator="between">
      <formula>43100</formula>
      <formula>43450</formula>
    </cfRule>
    <cfRule type="cellIs" dxfId="1769" priority="1201" operator="equal">
      <formula>"SZ"</formula>
    </cfRule>
  </conditionalFormatting>
  <conditionalFormatting sqref="D1">
    <cfRule type="cellIs" dxfId="1768" priority="1198" operator="between">
      <formula>42917</formula>
      <formula>43280</formula>
    </cfRule>
    <cfRule type="cellIs" dxfId="1767" priority="1199" operator="equal">
      <formula>"SZ"</formula>
    </cfRule>
  </conditionalFormatting>
  <conditionalFormatting sqref="D1">
    <cfRule type="cellIs" dxfId="1766" priority="1193" operator="between">
      <formula>43100</formula>
      <formula>43450</formula>
    </cfRule>
    <cfRule type="cellIs" dxfId="1765" priority="1194" operator="equal">
      <formula>"SZ"</formula>
    </cfRule>
  </conditionalFormatting>
  <conditionalFormatting sqref="D1">
    <cfRule type="cellIs" dxfId="1764" priority="1191" operator="between">
      <formula>42917</formula>
      <formula>43280</formula>
    </cfRule>
    <cfRule type="cellIs" dxfId="1763" priority="1192" operator="equal">
      <formula>"SZ"</formula>
    </cfRule>
  </conditionalFormatting>
  <conditionalFormatting sqref="D1">
    <cfRule type="cellIs" dxfId="1762" priority="1186" operator="between">
      <formula>43100</formula>
      <formula>43450</formula>
    </cfRule>
    <cfRule type="cellIs" dxfId="1761" priority="1187" operator="equal">
      <formula>"SZ"</formula>
    </cfRule>
  </conditionalFormatting>
  <conditionalFormatting sqref="D1">
    <cfRule type="cellIs" dxfId="1760" priority="1184" operator="between">
      <formula>42917</formula>
      <formula>43280</formula>
    </cfRule>
    <cfRule type="cellIs" dxfId="1759" priority="1185" operator="equal">
      <formula>"SZ"</formula>
    </cfRule>
  </conditionalFormatting>
  <conditionalFormatting sqref="D1">
    <cfRule type="cellIs" dxfId="1758" priority="1179" operator="between">
      <formula>43100</formula>
      <formula>43450</formula>
    </cfRule>
    <cfRule type="cellIs" dxfId="1757" priority="1180" operator="equal">
      <formula>"SZ"</formula>
    </cfRule>
  </conditionalFormatting>
  <conditionalFormatting sqref="D1">
    <cfRule type="cellIs" dxfId="1756" priority="1177" operator="between">
      <formula>42917</formula>
      <formula>43280</formula>
    </cfRule>
    <cfRule type="cellIs" dxfId="1755" priority="1178" operator="equal">
      <formula>"SZ"</formula>
    </cfRule>
  </conditionalFormatting>
  <conditionalFormatting sqref="D1">
    <cfRule type="cellIs" dxfId="1754" priority="1172" operator="between">
      <formula>43100</formula>
      <formula>43450</formula>
    </cfRule>
    <cfRule type="cellIs" dxfId="1753" priority="1173" operator="equal">
      <formula>"SZ"</formula>
    </cfRule>
  </conditionalFormatting>
  <conditionalFormatting sqref="D1">
    <cfRule type="cellIs" dxfId="1752" priority="1170" operator="between">
      <formula>42917</formula>
      <formula>43280</formula>
    </cfRule>
    <cfRule type="cellIs" dxfId="1751" priority="1171" operator="equal">
      <formula>"SZ"</formula>
    </cfRule>
  </conditionalFormatting>
  <conditionalFormatting sqref="D1">
    <cfRule type="cellIs" dxfId="1750" priority="1165" operator="between">
      <formula>43100</formula>
      <formula>43450</formula>
    </cfRule>
    <cfRule type="cellIs" dxfId="1749" priority="1166" operator="equal">
      <formula>"SZ"</formula>
    </cfRule>
  </conditionalFormatting>
  <conditionalFormatting sqref="D1">
    <cfRule type="cellIs" dxfId="1748" priority="1163" operator="between">
      <formula>42917</formula>
      <formula>43280</formula>
    </cfRule>
    <cfRule type="cellIs" dxfId="1747" priority="1164" operator="equal">
      <formula>"SZ"</formula>
    </cfRule>
  </conditionalFormatting>
  <conditionalFormatting sqref="D1">
    <cfRule type="cellIs" dxfId="1746" priority="1158" operator="between">
      <formula>43100</formula>
      <formula>43450</formula>
    </cfRule>
    <cfRule type="cellIs" dxfId="1745" priority="1159" operator="equal">
      <formula>"SZ"</formula>
    </cfRule>
  </conditionalFormatting>
  <conditionalFormatting sqref="D1">
    <cfRule type="cellIs" dxfId="1744" priority="1156" operator="between">
      <formula>42917</formula>
      <formula>43280</formula>
    </cfRule>
    <cfRule type="cellIs" dxfId="1743" priority="1157" operator="equal">
      <formula>"SZ"</formula>
    </cfRule>
  </conditionalFormatting>
  <conditionalFormatting sqref="D1">
    <cfRule type="cellIs" dxfId="1742" priority="1151" operator="between">
      <formula>43100</formula>
      <formula>43450</formula>
    </cfRule>
    <cfRule type="cellIs" dxfId="1741" priority="1152" operator="equal">
      <formula>"SZ"</formula>
    </cfRule>
  </conditionalFormatting>
  <conditionalFormatting sqref="D1">
    <cfRule type="cellIs" dxfId="1740" priority="1149" operator="between">
      <formula>42917</formula>
      <formula>43280</formula>
    </cfRule>
    <cfRule type="cellIs" dxfId="1739" priority="1150" operator="equal">
      <formula>"SZ"</formula>
    </cfRule>
  </conditionalFormatting>
  <conditionalFormatting sqref="D1">
    <cfRule type="cellIs" dxfId="1738" priority="1144" operator="between">
      <formula>43100</formula>
      <formula>43450</formula>
    </cfRule>
    <cfRule type="cellIs" dxfId="1737" priority="1145" operator="equal">
      <formula>"SZ"</formula>
    </cfRule>
  </conditionalFormatting>
  <conditionalFormatting sqref="D1">
    <cfRule type="cellIs" dxfId="1736" priority="1142" operator="between">
      <formula>42917</formula>
      <formula>43280</formula>
    </cfRule>
    <cfRule type="cellIs" dxfId="1735" priority="1143" operator="equal">
      <formula>"SZ"</formula>
    </cfRule>
  </conditionalFormatting>
  <conditionalFormatting sqref="D1">
    <cfRule type="cellIs" dxfId="1734" priority="1137" operator="between">
      <formula>43100</formula>
      <formula>43450</formula>
    </cfRule>
    <cfRule type="cellIs" dxfId="1733" priority="1138" operator="equal">
      <formula>"SZ"</formula>
    </cfRule>
  </conditionalFormatting>
  <conditionalFormatting sqref="D1">
    <cfRule type="cellIs" dxfId="1732" priority="1135" operator="between">
      <formula>42917</formula>
      <formula>43280</formula>
    </cfRule>
    <cfRule type="cellIs" dxfId="1731" priority="1136" operator="equal">
      <formula>"SZ"</formula>
    </cfRule>
  </conditionalFormatting>
  <conditionalFormatting sqref="D1">
    <cfRule type="cellIs" dxfId="1730" priority="1130" operator="between">
      <formula>43100</formula>
      <formula>43450</formula>
    </cfRule>
    <cfRule type="cellIs" dxfId="1729" priority="1131" operator="equal">
      <formula>"SZ"</formula>
    </cfRule>
  </conditionalFormatting>
  <conditionalFormatting sqref="D1">
    <cfRule type="cellIs" dxfId="1728" priority="1128" operator="between">
      <formula>42917</formula>
      <formula>43280</formula>
    </cfRule>
    <cfRule type="cellIs" dxfId="1727" priority="1129" operator="equal">
      <formula>"SZ"</formula>
    </cfRule>
  </conditionalFormatting>
  <conditionalFormatting sqref="D1">
    <cfRule type="cellIs" dxfId="1726" priority="1123" operator="between">
      <formula>43100</formula>
      <formula>43450</formula>
    </cfRule>
    <cfRule type="cellIs" dxfId="1725" priority="1124" operator="equal">
      <formula>"SZ"</formula>
    </cfRule>
  </conditionalFormatting>
  <conditionalFormatting sqref="D1">
    <cfRule type="cellIs" dxfId="1724" priority="1121" operator="between">
      <formula>42917</formula>
      <formula>43280</formula>
    </cfRule>
    <cfRule type="cellIs" dxfId="1723" priority="1122" operator="equal">
      <formula>"SZ"</formula>
    </cfRule>
  </conditionalFormatting>
  <conditionalFormatting sqref="D1">
    <cfRule type="cellIs" dxfId="1722" priority="1116" operator="between">
      <formula>43100</formula>
      <formula>43450</formula>
    </cfRule>
    <cfRule type="cellIs" dxfId="1721" priority="1117" operator="equal">
      <formula>"SZ"</formula>
    </cfRule>
  </conditionalFormatting>
  <conditionalFormatting sqref="D1">
    <cfRule type="cellIs" dxfId="1720" priority="1114" operator="between">
      <formula>42917</formula>
      <formula>43280</formula>
    </cfRule>
    <cfRule type="cellIs" dxfId="1719" priority="1115" operator="equal">
      <formula>"SZ"</formula>
    </cfRule>
  </conditionalFormatting>
  <conditionalFormatting sqref="D1">
    <cfRule type="cellIs" dxfId="1718" priority="1109" operator="between">
      <formula>43100</formula>
      <formula>43450</formula>
    </cfRule>
    <cfRule type="cellIs" dxfId="1717" priority="1110" operator="equal">
      <formula>"SZ"</formula>
    </cfRule>
  </conditionalFormatting>
  <conditionalFormatting sqref="D1">
    <cfRule type="cellIs" dxfId="1716" priority="1107" operator="between">
      <formula>42917</formula>
      <formula>43280</formula>
    </cfRule>
    <cfRule type="cellIs" dxfId="1715" priority="1108" operator="equal">
      <formula>"SZ"</formula>
    </cfRule>
  </conditionalFormatting>
  <conditionalFormatting sqref="D1">
    <cfRule type="cellIs" dxfId="1714" priority="1102" operator="between">
      <formula>43100</formula>
      <formula>43450</formula>
    </cfRule>
    <cfRule type="cellIs" dxfId="1713" priority="1103" operator="equal">
      <formula>"SZ"</formula>
    </cfRule>
  </conditionalFormatting>
  <conditionalFormatting sqref="D1">
    <cfRule type="cellIs" dxfId="1712" priority="1100" operator="between">
      <formula>42917</formula>
      <formula>43280</formula>
    </cfRule>
    <cfRule type="cellIs" dxfId="1711" priority="1101" operator="equal">
      <formula>"SZ"</formula>
    </cfRule>
  </conditionalFormatting>
  <conditionalFormatting sqref="D1">
    <cfRule type="cellIs" dxfId="1710" priority="1095" operator="between">
      <formula>43100</formula>
      <formula>43450</formula>
    </cfRule>
    <cfRule type="cellIs" dxfId="1709" priority="1096" operator="equal">
      <formula>"SZ"</formula>
    </cfRule>
  </conditionalFormatting>
  <conditionalFormatting sqref="D1">
    <cfRule type="cellIs" dxfId="1708" priority="1093" operator="between">
      <formula>42917</formula>
      <formula>43280</formula>
    </cfRule>
    <cfRule type="cellIs" dxfId="1707" priority="1094" operator="equal">
      <formula>"SZ"</formula>
    </cfRule>
  </conditionalFormatting>
  <conditionalFormatting sqref="D1">
    <cfRule type="cellIs" dxfId="1706" priority="1088" operator="between">
      <formula>43100</formula>
      <formula>43450</formula>
    </cfRule>
    <cfRule type="cellIs" dxfId="1705" priority="1089" operator="equal">
      <formula>"SZ"</formula>
    </cfRule>
  </conditionalFormatting>
  <conditionalFormatting sqref="D1">
    <cfRule type="cellIs" dxfId="1704" priority="1086" operator="between">
      <formula>42917</formula>
      <formula>43280</formula>
    </cfRule>
    <cfRule type="cellIs" dxfId="1703" priority="1087" operator="equal">
      <formula>"SZ"</formula>
    </cfRule>
  </conditionalFormatting>
  <conditionalFormatting sqref="D1">
    <cfRule type="cellIs" dxfId="1702" priority="1081" operator="between">
      <formula>43100</formula>
      <formula>43450</formula>
    </cfRule>
    <cfRule type="cellIs" dxfId="1701" priority="1082" operator="equal">
      <formula>"SZ"</formula>
    </cfRule>
  </conditionalFormatting>
  <conditionalFormatting sqref="D1">
    <cfRule type="cellIs" dxfId="1700" priority="1079" operator="between">
      <formula>42917</formula>
      <formula>43280</formula>
    </cfRule>
    <cfRule type="cellIs" dxfId="1699" priority="1080" operator="equal">
      <formula>"SZ"</formula>
    </cfRule>
  </conditionalFormatting>
  <conditionalFormatting sqref="D1">
    <cfRule type="cellIs" dxfId="1698" priority="1074" operator="between">
      <formula>43100</formula>
      <formula>43450</formula>
    </cfRule>
    <cfRule type="cellIs" dxfId="1697" priority="1075" operator="equal">
      <formula>"SZ"</formula>
    </cfRule>
  </conditionalFormatting>
  <conditionalFormatting sqref="D1">
    <cfRule type="cellIs" dxfId="1696" priority="1072" operator="between">
      <formula>42917</formula>
      <formula>43280</formula>
    </cfRule>
    <cfRule type="cellIs" dxfId="1695" priority="1073" operator="equal">
      <formula>"SZ"</formula>
    </cfRule>
  </conditionalFormatting>
  <conditionalFormatting sqref="D1">
    <cfRule type="cellIs" dxfId="1694" priority="1067" operator="between">
      <formula>43100</formula>
      <formula>43450</formula>
    </cfRule>
    <cfRule type="cellIs" dxfId="1693" priority="1068" operator="equal">
      <formula>"SZ"</formula>
    </cfRule>
  </conditionalFormatting>
  <conditionalFormatting sqref="D1">
    <cfRule type="cellIs" dxfId="1692" priority="1065" operator="between">
      <formula>42917</formula>
      <formula>43280</formula>
    </cfRule>
    <cfRule type="cellIs" dxfId="1691" priority="1066" operator="equal">
      <formula>"SZ"</formula>
    </cfRule>
  </conditionalFormatting>
  <conditionalFormatting sqref="D1">
    <cfRule type="cellIs" dxfId="1690" priority="1060" operator="between">
      <formula>43100</formula>
      <formula>43450</formula>
    </cfRule>
    <cfRule type="cellIs" dxfId="1689" priority="1061" operator="equal">
      <formula>"SZ"</formula>
    </cfRule>
  </conditionalFormatting>
  <conditionalFormatting sqref="D1">
    <cfRule type="cellIs" dxfId="1688" priority="1058" operator="between">
      <formula>42917</formula>
      <formula>43280</formula>
    </cfRule>
    <cfRule type="cellIs" dxfId="1687" priority="1059" operator="equal">
      <formula>"SZ"</formula>
    </cfRule>
  </conditionalFormatting>
  <conditionalFormatting sqref="D1">
    <cfRule type="cellIs" dxfId="1686" priority="1053" operator="between">
      <formula>43100</formula>
      <formula>43450</formula>
    </cfRule>
    <cfRule type="cellIs" dxfId="1685" priority="1054" operator="equal">
      <formula>"SZ"</formula>
    </cfRule>
  </conditionalFormatting>
  <conditionalFormatting sqref="D1">
    <cfRule type="cellIs" dxfId="1684" priority="1051" operator="between">
      <formula>42917</formula>
      <formula>43280</formula>
    </cfRule>
    <cfRule type="cellIs" dxfId="1683" priority="1052" operator="equal">
      <formula>"SZ"</formula>
    </cfRule>
  </conditionalFormatting>
  <conditionalFormatting sqref="D1">
    <cfRule type="cellIs" dxfId="1682" priority="1046" operator="between">
      <formula>43100</formula>
      <formula>43450</formula>
    </cfRule>
    <cfRule type="cellIs" dxfId="1681" priority="1047" operator="equal">
      <formula>"SZ"</formula>
    </cfRule>
  </conditionalFormatting>
  <conditionalFormatting sqref="D1">
    <cfRule type="cellIs" dxfId="1680" priority="1044" operator="between">
      <formula>42917</formula>
      <formula>43280</formula>
    </cfRule>
    <cfRule type="cellIs" dxfId="1679" priority="1045" operator="equal">
      <formula>"SZ"</formula>
    </cfRule>
  </conditionalFormatting>
  <conditionalFormatting sqref="D1">
    <cfRule type="cellIs" dxfId="1678" priority="1039" operator="between">
      <formula>43100</formula>
      <formula>43450</formula>
    </cfRule>
    <cfRule type="cellIs" dxfId="1677" priority="1040" operator="equal">
      <formula>"SZ"</formula>
    </cfRule>
  </conditionalFormatting>
  <conditionalFormatting sqref="D1">
    <cfRule type="cellIs" dxfId="1676" priority="1037" operator="between">
      <formula>42917</formula>
      <formula>43280</formula>
    </cfRule>
    <cfRule type="cellIs" dxfId="1675" priority="1038" operator="equal">
      <formula>"SZ"</formula>
    </cfRule>
  </conditionalFormatting>
  <conditionalFormatting sqref="D1">
    <cfRule type="cellIs" dxfId="1674" priority="1032" operator="between">
      <formula>43100</formula>
      <formula>43450</formula>
    </cfRule>
    <cfRule type="cellIs" dxfId="1673" priority="1033" operator="equal">
      <formula>"SZ"</formula>
    </cfRule>
  </conditionalFormatting>
  <conditionalFormatting sqref="D1">
    <cfRule type="cellIs" dxfId="1672" priority="1030" operator="between">
      <formula>42917</formula>
      <formula>43280</formula>
    </cfRule>
    <cfRule type="cellIs" dxfId="1671" priority="1031" operator="equal">
      <formula>"SZ"</formula>
    </cfRule>
  </conditionalFormatting>
  <conditionalFormatting sqref="D1">
    <cfRule type="cellIs" dxfId="1670" priority="1025" operator="between">
      <formula>43100</formula>
      <formula>43450</formula>
    </cfRule>
    <cfRule type="cellIs" dxfId="1669" priority="1026" operator="equal">
      <formula>"SZ"</formula>
    </cfRule>
  </conditionalFormatting>
  <conditionalFormatting sqref="D1">
    <cfRule type="cellIs" dxfId="1668" priority="1023" operator="between">
      <formula>42917</formula>
      <formula>43280</formula>
    </cfRule>
    <cfRule type="cellIs" dxfId="1667" priority="1024" operator="equal">
      <formula>"SZ"</formula>
    </cfRule>
  </conditionalFormatting>
  <conditionalFormatting sqref="D1">
    <cfRule type="cellIs" dxfId="1666" priority="1018" operator="between">
      <formula>43100</formula>
      <formula>43450</formula>
    </cfRule>
    <cfRule type="cellIs" dxfId="1665" priority="1019" operator="equal">
      <formula>"SZ"</formula>
    </cfRule>
  </conditionalFormatting>
  <conditionalFormatting sqref="D1">
    <cfRule type="cellIs" dxfId="1664" priority="1016" operator="between">
      <formula>42917</formula>
      <formula>43280</formula>
    </cfRule>
    <cfRule type="cellIs" dxfId="1663" priority="1017" operator="equal">
      <formula>"SZ"</formula>
    </cfRule>
  </conditionalFormatting>
  <conditionalFormatting sqref="D1">
    <cfRule type="cellIs" dxfId="1662" priority="1011" operator="between">
      <formula>43100</formula>
      <formula>43450</formula>
    </cfRule>
    <cfRule type="cellIs" dxfId="1661" priority="1012" operator="equal">
      <formula>"SZ"</formula>
    </cfRule>
  </conditionalFormatting>
  <conditionalFormatting sqref="D1">
    <cfRule type="cellIs" dxfId="1660" priority="1009" operator="between">
      <formula>42917</formula>
      <formula>43280</formula>
    </cfRule>
    <cfRule type="cellIs" dxfId="1659" priority="1010" operator="equal">
      <formula>"SZ"</formula>
    </cfRule>
  </conditionalFormatting>
  <conditionalFormatting sqref="D1">
    <cfRule type="cellIs" dxfId="1658" priority="1004" operator="between">
      <formula>43100</formula>
      <formula>43450</formula>
    </cfRule>
    <cfRule type="cellIs" dxfId="1657" priority="1005" operator="equal">
      <formula>"SZ"</formula>
    </cfRule>
  </conditionalFormatting>
  <conditionalFormatting sqref="D1">
    <cfRule type="cellIs" dxfId="1656" priority="1002" operator="between">
      <formula>42917</formula>
      <formula>43280</formula>
    </cfRule>
    <cfRule type="cellIs" dxfId="1655" priority="1003" operator="equal">
      <formula>"SZ"</formula>
    </cfRule>
  </conditionalFormatting>
  <conditionalFormatting sqref="D1">
    <cfRule type="cellIs" dxfId="1654" priority="997" operator="between">
      <formula>43100</formula>
      <formula>43450</formula>
    </cfRule>
    <cfRule type="cellIs" dxfId="1653" priority="998" operator="equal">
      <formula>"SZ"</formula>
    </cfRule>
  </conditionalFormatting>
  <conditionalFormatting sqref="D1">
    <cfRule type="cellIs" dxfId="1652" priority="995" operator="between">
      <formula>42917</formula>
      <formula>43280</formula>
    </cfRule>
    <cfRule type="cellIs" dxfId="1651" priority="996" operator="equal">
      <formula>"SZ"</formula>
    </cfRule>
  </conditionalFormatting>
  <conditionalFormatting sqref="D1">
    <cfRule type="cellIs" dxfId="1650" priority="990" operator="between">
      <formula>43100</formula>
      <formula>43450</formula>
    </cfRule>
    <cfRule type="cellIs" dxfId="1649" priority="991" operator="equal">
      <formula>"SZ"</formula>
    </cfRule>
  </conditionalFormatting>
  <conditionalFormatting sqref="D1">
    <cfRule type="cellIs" dxfId="1648" priority="988" operator="between">
      <formula>42917</formula>
      <formula>43280</formula>
    </cfRule>
    <cfRule type="cellIs" dxfId="1647" priority="989" operator="equal">
      <formula>"SZ"</formula>
    </cfRule>
  </conditionalFormatting>
  <conditionalFormatting sqref="D1">
    <cfRule type="cellIs" dxfId="1646" priority="983" operator="between">
      <formula>43100</formula>
      <formula>43450</formula>
    </cfRule>
    <cfRule type="cellIs" dxfId="1645" priority="984" operator="equal">
      <formula>"SZ"</formula>
    </cfRule>
  </conditionalFormatting>
  <conditionalFormatting sqref="D1">
    <cfRule type="cellIs" dxfId="1644" priority="981" operator="between">
      <formula>42917</formula>
      <formula>43280</formula>
    </cfRule>
    <cfRule type="cellIs" dxfId="1643" priority="982" operator="equal">
      <formula>"SZ"</formula>
    </cfRule>
  </conditionalFormatting>
  <conditionalFormatting sqref="D1">
    <cfRule type="cellIs" dxfId="1642" priority="976" operator="between">
      <formula>43100</formula>
      <formula>43450</formula>
    </cfRule>
    <cfRule type="cellIs" dxfId="1641" priority="977" operator="equal">
      <formula>"SZ"</formula>
    </cfRule>
  </conditionalFormatting>
  <conditionalFormatting sqref="D1">
    <cfRule type="cellIs" dxfId="1640" priority="974" operator="between">
      <formula>42917</formula>
      <formula>43280</formula>
    </cfRule>
    <cfRule type="cellIs" dxfId="1639" priority="975" operator="equal">
      <formula>"SZ"</formula>
    </cfRule>
  </conditionalFormatting>
  <conditionalFormatting sqref="D1">
    <cfRule type="cellIs" dxfId="1638" priority="969" operator="between">
      <formula>43100</formula>
      <formula>43450</formula>
    </cfRule>
    <cfRule type="cellIs" dxfId="1637" priority="970" operator="equal">
      <formula>"SZ"</formula>
    </cfRule>
  </conditionalFormatting>
  <conditionalFormatting sqref="D1">
    <cfRule type="cellIs" dxfId="1636" priority="967" operator="between">
      <formula>42917</formula>
      <formula>43280</formula>
    </cfRule>
    <cfRule type="cellIs" dxfId="1635" priority="968" operator="equal">
      <formula>"SZ"</formula>
    </cfRule>
  </conditionalFormatting>
  <conditionalFormatting sqref="D1">
    <cfRule type="cellIs" dxfId="1634" priority="962" operator="between">
      <formula>43100</formula>
      <formula>43450</formula>
    </cfRule>
    <cfRule type="cellIs" dxfId="1633" priority="963" operator="equal">
      <formula>"SZ"</formula>
    </cfRule>
  </conditionalFormatting>
  <conditionalFormatting sqref="D1">
    <cfRule type="cellIs" dxfId="1632" priority="960" operator="between">
      <formula>42917</formula>
      <formula>43280</formula>
    </cfRule>
    <cfRule type="cellIs" dxfId="1631" priority="961" operator="equal">
      <formula>"SZ"</formula>
    </cfRule>
  </conditionalFormatting>
  <conditionalFormatting sqref="D1">
    <cfRule type="cellIs" dxfId="1630" priority="955" operator="between">
      <formula>43100</formula>
      <formula>43450</formula>
    </cfRule>
    <cfRule type="cellIs" dxfId="1629" priority="956" operator="equal">
      <formula>"SZ"</formula>
    </cfRule>
  </conditionalFormatting>
  <conditionalFormatting sqref="D1">
    <cfRule type="cellIs" dxfId="1628" priority="953" operator="between">
      <formula>42917</formula>
      <formula>43280</formula>
    </cfRule>
    <cfRule type="cellIs" dxfId="1627" priority="954" operator="equal">
      <formula>"SZ"</formula>
    </cfRule>
  </conditionalFormatting>
  <conditionalFormatting sqref="D1">
    <cfRule type="cellIs" dxfId="1626" priority="948" operator="between">
      <formula>43100</formula>
      <formula>43450</formula>
    </cfRule>
    <cfRule type="cellIs" dxfId="1625" priority="949" operator="equal">
      <formula>"SZ"</formula>
    </cfRule>
  </conditionalFormatting>
  <conditionalFormatting sqref="D1">
    <cfRule type="cellIs" dxfId="1624" priority="946" operator="between">
      <formula>42917</formula>
      <formula>43280</formula>
    </cfRule>
    <cfRule type="cellIs" dxfId="1623" priority="947" operator="equal">
      <formula>"SZ"</formula>
    </cfRule>
  </conditionalFormatting>
  <conditionalFormatting sqref="D1">
    <cfRule type="cellIs" dxfId="1622" priority="941" operator="between">
      <formula>43100</formula>
      <formula>43450</formula>
    </cfRule>
    <cfRule type="cellIs" dxfId="1621" priority="942" operator="equal">
      <formula>"SZ"</formula>
    </cfRule>
  </conditionalFormatting>
  <conditionalFormatting sqref="D1">
    <cfRule type="cellIs" dxfId="1620" priority="939" operator="between">
      <formula>42917</formula>
      <formula>43280</formula>
    </cfRule>
    <cfRule type="cellIs" dxfId="1619" priority="940" operator="equal">
      <formula>"SZ"</formula>
    </cfRule>
  </conditionalFormatting>
  <conditionalFormatting sqref="D1">
    <cfRule type="cellIs" dxfId="1618" priority="934" operator="between">
      <formula>43100</formula>
      <formula>43450</formula>
    </cfRule>
    <cfRule type="cellIs" dxfId="1617" priority="935" operator="equal">
      <formula>"SZ"</formula>
    </cfRule>
  </conditionalFormatting>
  <conditionalFormatting sqref="D1">
    <cfRule type="cellIs" dxfId="1616" priority="932" operator="between">
      <formula>42917</formula>
      <formula>43280</formula>
    </cfRule>
    <cfRule type="cellIs" dxfId="1615" priority="933" operator="equal">
      <formula>"SZ"</formula>
    </cfRule>
  </conditionalFormatting>
  <conditionalFormatting sqref="D1">
    <cfRule type="cellIs" dxfId="1614" priority="927" operator="between">
      <formula>43100</formula>
      <formula>43450</formula>
    </cfRule>
    <cfRule type="cellIs" dxfId="1613" priority="928" operator="equal">
      <formula>"SZ"</formula>
    </cfRule>
  </conditionalFormatting>
  <conditionalFormatting sqref="D1">
    <cfRule type="cellIs" dxfId="1612" priority="925" operator="between">
      <formula>42917</formula>
      <formula>43280</formula>
    </cfRule>
    <cfRule type="cellIs" dxfId="1611" priority="926" operator="equal">
      <formula>"SZ"</formula>
    </cfRule>
  </conditionalFormatting>
  <conditionalFormatting sqref="D1">
    <cfRule type="cellIs" dxfId="1610" priority="920" operator="between">
      <formula>43100</formula>
      <formula>43450</formula>
    </cfRule>
    <cfRule type="cellIs" dxfId="1609" priority="921" operator="equal">
      <formula>"SZ"</formula>
    </cfRule>
  </conditionalFormatting>
  <conditionalFormatting sqref="D1">
    <cfRule type="cellIs" dxfId="1608" priority="918" operator="between">
      <formula>42917</formula>
      <formula>43280</formula>
    </cfRule>
    <cfRule type="cellIs" dxfId="1607" priority="919" operator="equal">
      <formula>"SZ"</formula>
    </cfRule>
  </conditionalFormatting>
  <conditionalFormatting sqref="D1">
    <cfRule type="cellIs" dxfId="1606" priority="913" operator="between">
      <formula>43100</formula>
      <formula>43450</formula>
    </cfRule>
    <cfRule type="cellIs" dxfId="1605" priority="914" operator="equal">
      <formula>"SZ"</formula>
    </cfRule>
  </conditionalFormatting>
  <conditionalFormatting sqref="D1">
    <cfRule type="cellIs" dxfId="1604" priority="911" operator="between">
      <formula>42917</formula>
      <formula>43280</formula>
    </cfRule>
    <cfRule type="cellIs" dxfId="1603" priority="912" operator="equal">
      <formula>"SZ"</formula>
    </cfRule>
  </conditionalFormatting>
  <conditionalFormatting sqref="D1">
    <cfRule type="cellIs" dxfId="1602" priority="906" operator="between">
      <formula>43100</formula>
      <formula>43450</formula>
    </cfRule>
    <cfRule type="cellIs" dxfId="1601" priority="907" operator="equal">
      <formula>"SZ"</formula>
    </cfRule>
  </conditionalFormatting>
  <conditionalFormatting sqref="D1">
    <cfRule type="cellIs" dxfId="1600" priority="904" operator="between">
      <formula>42917</formula>
      <formula>43280</formula>
    </cfRule>
    <cfRule type="cellIs" dxfId="1599" priority="905" operator="equal">
      <formula>"SZ"</formula>
    </cfRule>
  </conditionalFormatting>
  <conditionalFormatting sqref="A1">
    <cfRule type="containsText" dxfId="1598" priority="264" operator="containsText" text="NeuMtgld">
      <formula>NOT(ISERROR(SEARCH("NeuMtgld",A1)))</formula>
    </cfRule>
  </conditionalFormatting>
  <conditionalFormatting sqref="F1">
    <cfRule type="cellIs" dxfId="1597" priority="263" operator="greaterThanOrEqual">
      <formula>"a"</formula>
    </cfRule>
  </conditionalFormatting>
  <conditionalFormatting sqref="A1">
    <cfRule type="containsText" dxfId="1596" priority="262" operator="containsText" text="NeuMtgld">
      <formula>NOT(ISERROR(SEARCH("NeuMtgld",A1)))</formula>
    </cfRule>
  </conditionalFormatting>
  <conditionalFormatting sqref="F1">
    <cfRule type="cellIs" dxfId="1595" priority="261" operator="greaterThanOrEqual">
      <formula>"a"</formula>
    </cfRule>
  </conditionalFormatting>
  <conditionalFormatting sqref="A1">
    <cfRule type="containsText" dxfId="1594" priority="260" operator="containsText" text="NeuMtgld">
      <formula>NOT(ISERROR(SEARCH("NeuMtgld",A1)))</formula>
    </cfRule>
  </conditionalFormatting>
  <conditionalFormatting sqref="F1">
    <cfRule type="cellIs" dxfId="1593" priority="259" operator="greaterThanOrEqual">
      <formula>"a"</formula>
    </cfRule>
  </conditionalFormatting>
  <conditionalFormatting sqref="A1">
    <cfRule type="containsText" dxfId="1592" priority="258" operator="containsText" text="NeuMtgld">
      <formula>NOT(ISERROR(SEARCH("NeuMtgld",A1)))</formula>
    </cfRule>
  </conditionalFormatting>
  <conditionalFormatting sqref="F1">
    <cfRule type="cellIs" dxfId="1591" priority="257" operator="greaterThanOrEqual">
      <formula>"a"</formula>
    </cfRule>
  </conditionalFormatting>
  <conditionalFormatting sqref="A1">
    <cfRule type="containsText" dxfId="1590" priority="256" operator="containsText" text="NeuMtgld">
      <formula>NOT(ISERROR(SEARCH("NeuMtgld",A1)))</formula>
    </cfRule>
  </conditionalFormatting>
  <conditionalFormatting sqref="F1">
    <cfRule type="cellIs" dxfId="1589" priority="255" operator="greaterThanOrEqual">
      <formula>"a"</formula>
    </cfRule>
  </conditionalFormatting>
  <conditionalFormatting sqref="A1">
    <cfRule type="containsText" dxfId="1588" priority="254" operator="containsText" text="NeuMtgld">
      <formula>NOT(ISERROR(SEARCH("NeuMtgld",A1)))</formula>
    </cfRule>
  </conditionalFormatting>
  <conditionalFormatting sqref="F1">
    <cfRule type="cellIs" dxfId="1587" priority="253" operator="greaterThanOrEqual">
      <formula>"a"</formula>
    </cfRule>
  </conditionalFormatting>
  <conditionalFormatting sqref="A1">
    <cfRule type="containsText" dxfId="1586" priority="252" operator="containsText" text="NeuMtgld">
      <formula>NOT(ISERROR(SEARCH("NeuMtgld",A1)))</formula>
    </cfRule>
  </conditionalFormatting>
  <conditionalFormatting sqref="F1">
    <cfRule type="cellIs" dxfId="1585" priority="251" operator="greaterThanOrEqual">
      <formula>"a"</formula>
    </cfRule>
  </conditionalFormatting>
  <conditionalFormatting sqref="A1">
    <cfRule type="containsText" dxfId="1584" priority="250" operator="containsText" text="NeuMtgld">
      <formula>NOT(ISERROR(SEARCH("NeuMtgld",A1)))</formula>
    </cfRule>
  </conditionalFormatting>
  <conditionalFormatting sqref="F1">
    <cfRule type="cellIs" dxfId="1583" priority="249" operator="greaterThanOrEqual">
      <formula>"a"</formula>
    </cfRule>
  </conditionalFormatting>
  <conditionalFormatting sqref="A1">
    <cfRule type="containsText" dxfId="1582" priority="248" operator="containsText" text="NeuMtgld">
      <formula>NOT(ISERROR(SEARCH("NeuMtgld",A1)))</formula>
    </cfRule>
  </conditionalFormatting>
  <conditionalFormatting sqref="F1">
    <cfRule type="cellIs" dxfId="1581" priority="247" operator="greaterThanOrEqual">
      <formula>"a"</formula>
    </cfRule>
  </conditionalFormatting>
  <conditionalFormatting sqref="A1">
    <cfRule type="containsText" dxfId="1580" priority="246" operator="containsText" text="NeuMtgld">
      <formula>NOT(ISERROR(SEARCH("NeuMtgld",A1)))</formula>
    </cfRule>
  </conditionalFormatting>
  <conditionalFormatting sqref="F1">
    <cfRule type="cellIs" dxfId="1579" priority="245" operator="greaterThanOrEqual">
      <formula>"a"</formula>
    </cfRule>
  </conditionalFormatting>
  <conditionalFormatting sqref="A1">
    <cfRule type="containsText" dxfId="1578" priority="244" operator="containsText" text="NeuMtgld">
      <formula>NOT(ISERROR(SEARCH("NeuMtgld",A1)))</formula>
    </cfRule>
  </conditionalFormatting>
  <conditionalFormatting sqref="F1">
    <cfRule type="cellIs" dxfId="1577" priority="243" operator="greaterThanOrEqual">
      <formula>"a"</formula>
    </cfRule>
  </conditionalFormatting>
  <conditionalFormatting sqref="A1">
    <cfRule type="containsText" dxfId="1576" priority="242" operator="containsText" text="NeuMtgld">
      <formula>NOT(ISERROR(SEARCH("NeuMtgld",A1)))</formula>
    </cfRule>
  </conditionalFormatting>
  <conditionalFormatting sqref="F1">
    <cfRule type="cellIs" dxfId="1575" priority="241" operator="greaterThanOrEqual">
      <formula>"a"</formula>
    </cfRule>
  </conditionalFormatting>
  <conditionalFormatting sqref="A1">
    <cfRule type="containsText" dxfId="1574" priority="240" operator="containsText" text="NeuMtgld">
      <formula>NOT(ISERROR(SEARCH("NeuMtgld",A1)))</formula>
    </cfRule>
  </conditionalFormatting>
  <conditionalFormatting sqref="F1">
    <cfRule type="cellIs" dxfId="1573" priority="239" operator="greaterThanOrEqual">
      <formula>"a"</formula>
    </cfRule>
  </conditionalFormatting>
  <conditionalFormatting sqref="A1">
    <cfRule type="containsText" dxfId="1572" priority="238" operator="containsText" text="NeuMtgld">
      <formula>NOT(ISERROR(SEARCH("NeuMtgld",A1)))</formula>
    </cfRule>
  </conditionalFormatting>
  <conditionalFormatting sqref="F1">
    <cfRule type="cellIs" dxfId="1571" priority="237" operator="greaterThanOrEqual">
      <formula>"a"</formula>
    </cfRule>
  </conditionalFormatting>
  <conditionalFormatting sqref="A1">
    <cfRule type="containsText" dxfId="1570" priority="236" operator="containsText" text="NeuMtgld">
      <formula>NOT(ISERROR(SEARCH("NeuMtgld",A1)))</formula>
    </cfRule>
  </conditionalFormatting>
  <conditionalFormatting sqref="F1">
    <cfRule type="cellIs" dxfId="1569" priority="235" operator="greaterThanOrEqual">
      <formula>"a"</formula>
    </cfRule>
  </conditionalFormatting>
  <conditionalFormatting sqref="A1">
    <cfRule type="containsText" dxfId="1568" priority="234" operator="containsText" text="NeuMtgld">
      <formula>NOT(ISERROR(SEARCH("NeuMtgld",A1)))</formula>
    </cfRule>
  </conditionalFormatting>
  <conditionalFormatting sqref="A1">
    <cfRule type="containsText" dxfId="1567" priority="233" operator="containsText" text="NeuMtgld">
      <formula>NOT(ISERROR(SEARCH("NeuMtgld",A1)))</formula>
    </cfRule>
  </conditionalFormatting>
  <conditionalFormatting sqref="F1">
    <cfRule type="cellIs" dxfId="1566" priority="232" operator="greaterThanOrEqual">
      <formula>"a"</formula>
    </cfRule>
  </conditionalFormatting>
  <conditionalFormatting sqref="F1">
    <cfRule type="cellIs" dxfId="1565" priority="231" operator="greaterThanOrEqual">
      <formula>"a"</formula>
    </cfRule>
  </conditionalFormatting>
  <conditionalFormatting sqref="A1">
    <cfRule type="containsText" dxfId="1564" priority="230" operator="containsText" text="NeuMtgld">
      <formula>NOT(ISERROR(SEARCH("NeuMtgld",A1)))</formula>
    </cfRule>
  </conditionalFormatting>
  <conditionalFormatting sqref="A1">
    <cfRule type="containsText" dxfId="1563" priority="229" operator="containsText" text="NeuMtgld">
      <formula>NOT(ISERROR(SEARCH("NeuMtgld",A1)))</formula>
    </cfRule>
  </conditionalFormatting>
  <conditionalFormatting sqref="F1">
    <cfRule type="cellIs" dxfId="1562" priority="228" operator="greaterThanOrEqual">
      <formula>"a"</formula>
    </cfRule>
  </conditionalFormatting>
  <conditionalFormatting sqref="F1">
    <cfRule type="cellIs" dxfId="1561" priority="227" operator="greaterThanOrEqual">
      <formula>"a"</formula>
    </cfRule>
  </conditionalFormatting>
  <conditionalFormatting sqref="A1">
    <cfRule type="containsText" dxfId="1560" priority="226" operator="containsText" text="NeuMtgld">
      <formula>NOT(ISERROR(SEARCH("NeuMtgld",A1)))</formula>
    </cfRule>
  </conditionalFormatting>
  <conditionalFormatting sqref="A1">
    <cfRule type="containsText" dxfId="1559" priority="225" operator="containsText" text="NeuMtgld">
      <formula>NOT(ISERROR(SEARCH("NeuMtgld",A1)))</formula>
    </cfRule>
  </conditionalFormatting>
  <conditionalFormatting sqref="F1">
    <cfRule type="cellIs" dxfId="1558" priority="224" operator="greaterThanOrEqual">
      <formula>"a"</formula>
    </cfRule>
  </conditionalFormatting>
  <conditionalFormatting sqref="F1">
    <cfRule type="cellIs" dxfId="1557" priority="223" operator="greaterThanOrEqual">
      <formula>"a"</formula>
    </cfRule>
  </conditionalFormatting>
  <conditionalFormatting sqref="A1">
    <cfRule type="containsText" dxfId="1556" priority="222" operator="containsText" text="NeuMtgld">
      <formula>NOT(ISERROR(SEARCH("NeuMtgld",A1)))</formula>
    </cfRule>
  </conditionalFormatting>
  <conditionalFormatting sqref="A1">
    <cfRule type="containsText" dxfId="1555" priority="221" operator="containsText" text="NeuMtgld">
      <formula>NOT(ISERROR(SEARCH("NeuMtgld",A1)))</formula>
    </cfRule>
  </conditionalFormatting>
  <conditionalFormatting sqref="F1">
    <cfRule type="cellIs" dxfId="1554" priority="220" operator="greaterThanOrEqual">
      <formula>"a"</formula>
    </cfRule>
  </conditionalFormatting>
  <conditionalFormatting sqref="F1">
    <cfRule type="cellIs" dxfId="1553" priority="219" operator="greaterThanOrEqual">
      <formula>"a"</formula>
    </cfRule>
  </conditionalFormatting>
  <conditionalFormatting sqref="A1">
    <cfRule type="containsText" dxfId="1552" priority="218" operator="containsText" text="NeuMtgld">
      <formula>NOT(ISERROR(SEARCH("NeuMtgld",A1)))</formula>
    </cfRule>
  </conditionalFormatting>
  <conditionalFormatting sqref="A1">
    <cfRule type="containsText" dxfId="1551" priority="217" operator="containsText" text="NeuMtgld">
      <formula>NOT(ISERROR(SEARCH("NeuMtgld",A1)))</formula>
    </cfRule>
  </conditionalFormatting>
  <conditionalFormatting sqref="F1">
    <cfRule type="cellIs" dxfId="1550" priority="216" operator="greaterThanOrEqual">
      <formula>"a"</formula>
    </cfRule>
  </conditionalFormatting>
  <conditionalFormatting sqref="F1">
    <cfRule type="cellIs" dxfId="1549" priority="215" operator="greaterThanOrEqual">
      <formula>"a"</formula>
    </cfRule>
  </conditionalFormatting>
  <conditionalFormatting sqref="A1">
    <cfRule type="containsText" dxfId="1548" priority="214" operator="containsText" text="NeuMtgld">
      <formula>NOT(ISERROR(SEARCH("NeuMtgld",A1)))</formula>
    </cfRule>
  </conditionalFormatting>
  <conditionalFormatting sqref="A1">
    <cfRule type="containsText" dxfId="1547" priority="213" operator="containsText" text="NeuMtgld">
      <formula>NOT(ISERROR(SEARCH("NeuMtgld",A1)))</formula>
    </cfRule>
  </conditionalFormatting>
  <conditionalFormatting sqref="F1">
    <cfRule type="cellIs" dxfId="1546" priority="212" operator="greaterThanOrEqual">
      <formula>"a"</formula>
    </cfRule>
  </conditionalFormatting>
  <conditionalFormatting sqref="F1">
    <cfRule type="cellIs" dxfId="1545" priority="211" operator="greaterThanOrEqual">
      <formula>"a"</formula>
    </cfRule>
  </conditionalFormatting>
  <conditionalFormatting sqref="A1">
    <cfRule type="containsText" dxfId="1544" priority="210" operator="containsText" text="NeuMtgld">
      <formula>NOT(ISERROR(SEARCH("NeuMtgld",A1)))</formula>
    </cfRule>
  </conditionalFormatting>
  <conditionalFormatting sqref="F1">
    <cfRule type="cellIs" dxfId="1543" priority="209" operator="greaterThanOrEqual">
      <formula>"a"</formula>
    </cfRule>
  </conditionalFormatting>
  <conditionalFormatting sqref="A1">
    <cfRule type="containsText" dxfId="1542" priority="208" operator="containsText" text="NeuMtgld">
      <formula>NOT(ISERROR(SEARCH("NeuMtgld",A1)))</formula>
    </cfRule>
  </conditionalFormatting>
  <conditionalFormatting sqref="F1">
    <cfRule type="cellIs" dxfId="1541" priority="207" operator="greaterThanOrEqual">
      <formula>"a"</formula>
    </cfRule>
  </conditionalFormatting>
  <conditionalFormatting sqref="A1">
    <cfRule type="containsText" dxfId="1540" priority="206" operator="containsText" text="NeuMtgld">
      <formula>NOT(ISERROR(SEARCH("NeuMtgld",A1)))</formula>
    </cfRule>
  </conditionalFormatting>
  <conditionalFormatting sqref="F1">
    <cfRule type="cellIs" dxfId="1539" priority="205" operator="greaterThanOrEqual">
      <formula>"a"</formula>
    </cfRule>
  </conditionalFormatting>
  <conditionalFormatting sqref="A1">
    <cfRule type="containsText" dxfId="1538" priority="204" operator="containsText" text="NeuMtgld">
      <formula>NOT(ISERROR(SEARCH("NeuMtgld",A1)))</formula>
    </cfRule>
  </conditionalFormatting>
  <conditionalFormatting sqref="F1">
    <cfRule type="cellIs" dxfId="1537" priority="203" operator="greaterThanOrEqual">
      <formula>"a"</formula>
    </cfRule>
  </conditionalFormatting>
  <conditionalFormatting sqref="A1">
    <cfRule type="containsText" dxfId="1536" priority="202" operator="containsText" text="NeuMtgld">
      <formula>NOT(ISERROR(SEARCH("NeuMtgld",A1)))</formula>
    </cfRule>
  </conditionalFormatting>
  <conditionalFormatting sqref="F1">
    <cfRule type="cellIs" dxfId="1535" priority="201" operator="greaterThanOrEqual">
      <formula>"a"</formula>
    </cfRule>
  </conditionalFormatting>
  <conditionalFormatting sqref="A1">
    <cfRule type="containsText" dxfId="1534" priority="200" operator="containsText" text="NeuMtgld">
      <formula>NOT(ISERROR(SEARCH("NeuMtgld",A1)))</formula>
    </cfRule>
  </conditionalFormatting>
  <conditionalFormatting sqref="F1">
    <cfRule type="cellIs" dxfId="1533" priority="199" operator="greaterThanOrEqual">
      <formula>"a"</formula>
    </cfRule>
  </conditionalFormatting>
  <conditionalFormatting sqref="A1">
    <cfRule type="containsText" dxfId="1532" priority="198" operator="containsText" text="NeuMtgld">
      <formula>NOT(ISERROR(SEARCH("NeuMtgld",A1)))</formula>
    </cfRule>
  </conditionalFormatting>
  <conditionalFormatting sqref="F1">
    <cfRule type="cellIs" dxfId="1531" priority="197" operator="greaterThanOrEqual">
      <formula>"a"</formula>
    </cfRule>
  </conditionalFormatting>
  <conditionalFormatting sqref="A1">
    <cfRule type="containsText" dxfId="1530" priority="196" operator="containsText" text="NeuMtgld">
      <formula>NOT(ISERROR(SEARCH("NeuMtgld",A1)))</formula>
    </cfRule>
  </conditionalFormatting>
  <conditionalFormatting sqref="F1">
    <cfRule type="cellIs" dxfId="1529" priority="195" operator="greaterThanOrEqual">
      <formula>"a"</formula>
    </cfRule>
  </conditionalFormatting>
  <conditionalFormatting sqref="A1">
    <cfRule type="containsText" dxfId="1528" priority="194" operator="containsText" text="NeuMtgld">
      <formula>NOT(ISERROR(SEARCH("NeuMtgld",A1)))</formula>
    </cfRule>
  </conditionalFormatting>
  <conditionalFormatting sqref="F1">
    <cfRule type="cellIs" dxfId="1527" priority="193" operator="greaterThanOrEqual">
      <formula>"a"</formula>
    </cfRule>
  </conditionalFormatting>
  <conditionalFormatting sqref="A1">
    <cfRule type="containsText" dxfId="1526" priority="192" operator="containsText" text="NeuMtgld">
      <formula>NOT(ISERROR(SEARCH("NeuMtgld",A1)))</formula>
    </cfRule>
  </conditionalFormatting>
  <conditionalFormatting sqref="F1">
    <cfRule type="cellIs" dxfId="1525" priority="191" operator="greaterThanOrEqual">
      <formula>"a"</formula>
    </cfRule>
  </conditionalFormatting>
  <conditionalFormatting sqref="A1">
    <cfRule type="containsText" dxfId="1524" priority="190" operator="containsText" text="NeuMtgld">
      <formula>NOT(ISERROR(SEARCH("NeuMtgld",A1)))</formula>
    </cfRule>
  </conditionalFormatting>
  <conditionalFormatting sqref="F1">
    <cfRule type="cellIs" dxfId="1523" priority="189" operator="greaterThanOrEqual">
      <formula>"a"</formula>
    </cfRule>
  </conditionalFormatting>
  <conditionalFormatting sqref="A1">
    <cfRule type="containsText" dxfId="1522" priority="188" operator="containsText" text="NeuMtgld">
      <formula>NOT(ISERROR(SEARCH("NeuMtgld",A1)))</formula>
    </cfRule>
  </conditionalFormatting>
  <conditionalFormatting sqref="F1">
    <cfRule type="cellIs" dxfId="1521" priority="187" operator="greaterThanOrEqual">
      <formula>"a"</formula>
    </cfRule>
  </conditionalFormatting>
  <conditionalFormatting sqref="A1">
    <cfRule type="containsText" dxfId="1520" priority="186" operator="containsText" text="NeuMtgld">
      <formula>NOT(ISERROR(SEARCH("NeuMtgld",A1)))</formula>
    </cfRule>
  </conditionalFormatting>
  <conditionalFormatting sqref="F1">
    <cfRule type="cellIs" dxfId="1519" priority="185" operator="greaterThanOrEqual">
      <formula>"a"</formula>
    </cfRule>
  </conditionalFormatting>
  <conditionalFormatting sqref="A1">
    <cfRule type="containsText" dxfId="1518" priority="184" operator="containsText" text="NeuMtgld">
      <formula>NOT(ISERROR(SEARCH("NeuMtgld",A1)))</formula>
    </cfRule>
  </conditionalFormatting>
  <conditionalFormatting sqref="F1">
    <cfRule type="cellIs" dxfId="1517" priority="183" operator="greaterThanOrEqual">
      <formula>"a"</formula>
    </cfRule>
  </conditionalFormatting>
  <conditionalFormatting sqref="A1">
    <cfRule type="containsText" dxfId="1516" priority="182" operator="containsText" text="NeuMtgld">
      <formula>NOT(ISERROR(SEARCH("NeuMtgld",A1)))</formula>
    </cfRule>
  </conditionalFormatting>
  <conditionalFormatting sqref="F1">
    <cfRule type="cellIs" dxfId="1515" priority="181" operator="greaterThanOrEqual">
      <formula>"a"</formula>
    </cfRule>
  </conditionalFormatting>
  <conditionalFormatting sqref="A1">
    <cfRule type="containsText" dxfId="1514" priority="180" operator="containsText" text="NeuMtgld">
      <formula>NOT(ISERROR(SEARCH("NeuMtgld",A1)))</formula>
    </cfRule>
  </conditionalFormatting>
  <conditionalFormatting sqref="F1">
    <cfRule type="cellIs" dxfId="1513" priority="179" operator="greaterThanOrEqual">
      <formula>"a"</formula>
    </cfRule>
  </conditionalFormatting>
  <conditionalFormatting sqref="A1">
    <cfRule type="containsText" dxfId="1512" priority="178" operator="containsText" text="NeuMtgld">
      <formula>NOT(ISERROR(SEARCH("NeuMtgld",A1)))</formula>
    </cfRule>
  </conditionalFormatting>
  <conditionalFormatting sqref="F1">
    <cfRule type="cellIs" dxfId="1511" priority="177" operator="greaterThanOrEqual">
      <formula>"a"</formula>
    </cfRule>
  </conditionalFormatting>
  <conditionalFormatting sqref="A1">
    <cfRule type="containsText" dxfId="1510" priority="176" operator="containsText" text="NeuMtgld">
      <formula>NOT(ISERROR(SEARCH("NeuMtgld",A1)))</formula>
    </cfRule>
  </conditionalFormatting>
  <conditionalFormatting sqref="F1">
    <cfRule type="cellIs" dxfId="1509" priority="175" operator="greaterThanOrEqual">
      <formula>"a"</formula>
    </cfRule>
  </conditionalFormatting>
  <conditionalFormatting sqref="A1">
    <cfRule type="containsText" dxfId="1508" priority="174" operator="containsText" text="NeuMtgld">
      <formula>NOT(ISERROR(SEARCH("NeuMtgld",A1)))</formula>
    </cfRule>
  </conditionalFormatting>
  <conditionalFormatting sqref="F1">
    <cfRule type="cellIs" dxfId="1507" priority="173" operator="greaterThanOrEqual">
      <formula>"a"</formula>
    </cfRule>
  </conditionalFormatting>
  <conditionalFormatting sqref="A1">
    <cfRule type="containsText" dxfId="1506" priority="172" operator="containsText" text="NeuMtgld">
      <formula>NOT(ISERROR(SEARCH("NeuMtgld",A1)))</formula>
    </cfRule>
  </conditionalFormatting>
  <conditionalFormatting sqref="F1">
    <cfRule type="cellIs" dxfId="1505" priority="171" operator="greaterThanOrEqual">
      <formula>"a"</formula>
    </cfRule>
  </conditionalFormatting>
  <conditionalFormatting sqref="A1">
    <cfRule type="containsText" dxfId="1504" priority="170" operator="containsText" text="NeuMtgld">
      <formula>NOT(ISERROR(SEARCH("NeuMtgld",A1)))</formula>
    </cfRule>
  </conditionalFormatting>
  <conditionalFormatting sqref="F1">
    <cfRule type="cellIs" dxfId="1503" priority="169" operator="greaterThanOrEqual">
      <formula>"a"</formula>
    </cfRule>
  </conditionalFormatting>
  <conditionalFormatting sqref="A1">
    <cfRule type="containsText" dxfId="1502" priority="168" operator="containsText" text="NeuMtgld">
      <formula>NOT(ISERROR(SEARCH("NeuMtgld",A1)))</formula>
    </cfRule>
  </conditionalFormatting>
  <conditionalFormatting sqref="F1">
    <cfRule type="cellIs" dxfId="1501" priority="167" operator="greaterThanOrEqual">
      <formula>"a"</formula>
    </cfRule>
  </conditionalFormatting>
  <conditionalFormatting sqref="A1">
    <cfRule type="containsText" dxfId="1500" priority="166" operator="containsText" text="NeuMtgld">
      <formula>NOT(ISERROR(SEARCH("NeuMtgld",A1)))</formula>
    </cfRule>
  </conditionalFormatting>
  <conditionalFormatting sqref="F1">
    <cfRule type="cellIs" dxfId="1499" priority="165" operator="greaterThanOrEqual">
      <formula>"a"</formula>
    </cfRule>
  </conditionalFormatting>
  <conditionalFormatting sqref="A1">
    <cfRule type="containsText" dxfId="1498" priority="164" operator="containsText" text="NeuMtgld">
      <formula>NOT(ISERROR(SEARCH("NeuMtgld",A1)))</formula>
    </cfRule>
  </conditionalFormatting>
  <conditionalFormatting sqref="F1">
    <cfRule type="cellIs" dxfId="1497" priority="163" operator="greaterThanOrEqual">
      <formula>"a"</formula>
    </cfRule>
  </conditionalFormatting>
  <conditionalFormatting sqref="A1">
    <cfRule type="containsText" dxfId="1496" priority="162" operator="containsText" text="NeuMtgld">
      <formula>NOT(ISERROR(SEARCH("NeuMtgld",A1)))</formula>
    </cfRule>
  </conditionalFormatting>
  <conditionalFormatting sqref="F1">
    <cfRule type="cellIs" dxfId="1495" priority="161" operator="greaterThanOrEqual">
      <formula>"a"</formula>
    </cfRule>
  </conditionalFormatting>
  <conditionalFormatting sqref="A1">
    <cfRule type="containsText" dxfId="1494" priority="160" operator="containsText" text="NeuMtgld">
      <formula>NOT(ISERROR(SEARCH("NeuMtgld",A1)))</formula>
    </cfRule>
  </conditionalFormatting>
  <conditionalFormatting sqref="F1">
    <cfRule type="cellIs" dxfId="1493" priority="159" operator="greaterThanOrEqual">
      <formula>"a"</formula>
    </cfRule>
  </conditionalFormatting>
  <conditionalFormatting sqref="A1">
    <cfRule type="containsText" dxfId="1492" priority="158" operator="containsText" text="NeuMtgld">
      <formula>NOT(ISERROR(SEARCH("NeuMtgld",A1)))</formula>
    </cfRule>
  </conditionalFormatting>
  <conditionalFormatting sqref="F1">
    <cfRule type="cellIs" dxfId="1491" priority="157" operator="greaterThanOrEqual">
      <formula>"a"</formula>
    </cfRule>
  </conditionalFormatting>
  <conditionalFormatting sqref="A1">
    <cfRule type="containsText" dxfId="1490" priority="156" operator="containsText" text="NeuMtgld">
      <formula>NOT(ISERROR(SEARCH("NeuMtgld",A1)))</formula>
    </cfRule>
  </conditionalFormatting>
  <conditionalFormatting sqref="F1">
    <cfRule type="cellIs" dxfId="1489" priority="155" operator="greaterThanOrEqual">
      <formula>"a"</formula>
    </cfRule>
  </conditionalFormatting>
  <conditionalFormatting sqref="A1">
    <cfRule type="containsText" dxfId="1488" priority="154" operator="containsText" text="NeuMtgld">
      <formula>NOT(ISERROR(SEARCH("NeuMtgld",A1)))</formula>
    </cfRule>
  </conditionalFormatting>
  <conditionalFormatting sqref="F1">
    <cfRule type="cellIs" dxfId="1487" priority="153" operator="greaterThanOrEqual">
      <formula>"a"</formula>
    </cfRule>
  </conditionalFormatting>
  <conditionalFormatting sqref="A1">
    <cfRule type="containsText" dxfId="1486" priority="152" operator="containsText" text="NeuMtgld">
      <formula>NOT(ISERROR(SEARCH("NeuMtgld",A1)))</formula>
    </cfRule>
  </conditionalFormatting>
  <conditionalFormatting sqref="F1">
    <cfRule type="cellIs" dxfId="1485" priority="151" operator="greaterThanOrEqual">
      <formula>"a"</formula>
    </cfRule>
  </conditionalFormatting>
  <conditionalFormatting sqref="A1">
    <cfRule type="containsText" dxfId="1484" priority="150" operator="containsText" text="NeuMtgld">
      <formula>NOT(ISERROR(SEARCH("NeuMtgld",A1)))</formula>
    </cfRule>
  </conditionalFormatting>
  <conditionalFormatting sqref="F1">
    <cfRule type="cellIs" dxfId="1483" priority="149" operator="greaterThanOrEqual">
      <formula>"a"</formula>
    </cfRule>
  </conditionalFormatting>
  <conditionalFormatting sqref="A1">
    <cfRule type="containsText" dxfId="1482" priority="148" operator="containsText" text="NeuMtgld">
      <formula>NOT(ISERROR(SEARCH("NeuMtgld",A1)))</formula>
    </cfRule>
  </conditionalFormatting>
  <conditionalFormatting sqref="F1">
    <cfRule type="cellIs" dxfId="1481" priority="147" operator="greaterThanOrEqual">
      <formula>"a"</formula>
    </cfRule>
  </conditionalFormatting>
  <conditionalFormatting sqref="A1">
    <cfRule type="containsText" dxfId="1480" priority="146" operator="containsText" text="NeuMtgld">
      <formula>NOT(ISERROR(SEARCH("NeuMtgld",A1)))</formula>
    </cfRule>
  </conditionalFormatting>
  <conditionalFormatting sqref="F1">
    <cfRule type="cellIs" dxfId="1479" priority="145" operator="greaterThanOrEqual">
      <formula>"a"</formula>
    </cfRule>
  </conditionalFormatting>
  <conditionalFormatting sqref="A1">
    <cfRule type="containsText" dxfId="1478" priority="144" operator="containsText" text="NeuMtgld">
      <formula>NOT(ISERROR(SEARCH("NeuMtgld",A1)))</formula>
    </cfRule>
  </conditionalFormatting>
  <conditionalFormatting sqref="F1">
    <cfRule type="cellIs" dxfId="1477" priority="143" operator="greaterThanOrEqual">
      <formula>"a"</formula>
    </cfRule>
  </conditionalFormatting>
  <conditionalFormatting sqref="A1">
    <cfRule type="containsText" dxfId="1476" priority="142" operator="containsText" text="NeuMtgld">
      <formula>NOT(ISERROR(SEARCH("NeuMtgld",A1)))</formula>
    </cfRule>
  </conditionalFormatting>
  <conditionalFormatting sqref="F1">
    <cfRule type="cellIs" dxfId="1475" priority="141" operator="greaterThanOrEqual">
      <formula>"a"</formula>
    </cfRule>
  </conditionalFormatting>
  <conditionalFormatting sqref="A1">
    <cfRule type="containsText" dxfId="1474" priority="140" operator="containsText" text="NeuMtgld">
      <formula>NOT(ISERROR(SEARCH("NeuMtgld",A1)))</formula>
    </cfRule>
  </conditionalFormatting>
  <conditionalFormatting sqref="F1">
    <cfRule type="cellIs" dxfId="1473" priority="139" operator="greaterThanOrEqual">
      <formula>"a"</formula>
    </cfRule>
  </conditionalFormatting>
  <conditionalFormatting sqref="A1">
    <cfRule type="containsText" dxfId="1472" priority="138" operator="containsText" text="NeuMtgld">
      <formula>NOT(ISERROR(SEARCH("NeuMtgld",A1)))</formula>
    </cfRule>
  </conditionalFormatting>
  <conditionalFormatting sqref="F1">
    <cfRule type="cellIs" dxfId="1471" priority="137" operator="greaterThanOrEqual">
      <formula>"a"</formula>
    </cfRule>
  </conditionalFormatting>
  <conditionalFormatting sqref="A1">
    <cfRule type="containsText" dxfId="1470" priority="136" operator="containsText" text="NeuMtgld">
      <formula>NOT(ISERROR(SEARCH("NeuMtgld",A1)))</formula>
    </cfRule>
  </conditionalFormatting>
  <conditionalFormatting sqref="F1">
    <cfRule type="cellIs" dxfId="1469" priority="135" operator="greaterThanOrEqual">
      <formula>"a"</formula>
    </cfRule>
  </conditionalFormatting>
  <conditionalFormatting sqref="A1">
    <cfRule type="containsText" dxfId="1468" priority="134" operator="containsText" text="NeuMtgld">
      <formula>NOT(ISERROR(SEARCH("NeuMtgld",A1)))</formula>
    </cfRule>
  </conditionalFormatting>
  <conditionalFormatting sqref="F1">
    <cfRule type="cellIs" dxfId="1467" priority="133" operator="greaterThanOrEqual">
      <formula>"a"</formula>
    </cfRule>
  </conditionalFormatting>
  <conditionalFormatting sqref="A1">
    <cfRule type="containsText" dxfId="1466" priority="132" operator="containsText" text="NeuMtgld">
      <formula>NOT(ISERROR(SEARCH("NeuMtgld",A1)))</formula>
    </cfRule>
  </conditionalFormatting>
  <conditionalFormatting sqref="F1">
    <cfRule type="cellIs" dxfId="1465" priority="131" operator="greaterThanOrEqual">
      <formula>"a"</formula>
    </cfRule>
  </conditionalFormatting>
  <conditionalFormatting sqref="A1">
    <cfRule type="containsText" dxfId="1464" priority="130" operator="containsText" text="NeuMtgld">
      <formula>NOT(ISERROR(SEARCH("NeuMtgld",A1)))</formula>
    </cfRule>
  </conditionalFormatting>
  <conditionalFormatting sqref="F1">
    <cfRule type="cellIs" dxfId="1463" priority="129" operator="greaterThanOrEqual">
      <formula>"a"</formula>
    </cfRule>
  </conditionalFormatting>
  <conditionalFormatting sqref="A1">
    <cfRule type="containsText" dxfId="1462" priority="128" operator="containsText" text="NeuMtgld">
      <formula>NOT(ISERROR(SEARCH("NeuMtgld",A1)))</formula>
    </cfRule>
  </conditionalFormatting>
  <conditionalFormatting sqref="F1">
    <cfRule type="cellIs" dxfId="1461" priority="127" operator="greaterThanOrEqual">
      <formula>"a"</formula>
    </cfRule>
  </conditionalFormatting>
  <conditionalFormatting sqref="A1">
    <cfRule type="containsText" dxfId="1460" priority="126" operator="containsText" text="NeuMtgld">
      <formula>NOT(ISERROR(SEARCH("NeuMtgld",A1)))</formula>
    </cfRule>
  </conditionalFormatting>
  <conditionalFormatting sqref="F1">
    <cfRule type="cellIs" dxfId="1459" priority="125" operator="greaterThanOrEqual">
      <formula>"a"</formula>
    </cfRule>
  </conditionalFormatting>
  <conditionalFormatting sqref="A1">
    <cfRule type="containsText" dxfId="1458" priority="124" operator="containsText" text="NeuMtgld">
      <formula>NOT(ISERROR(SEARCH("NeuMtgld",A1)))</formula>
    </cfRule>
  </conditionalFormatting>
  <conditionalFormatting sqref="F1">
    <cfRule type="cellIs" dxfId="1457" priority="123" operator="greaterThanOrEqual">
      <formula>"a"</formula>
    </cfRule>
  </conditionalFormatting>
  <conditionalFormatting sqref="A1">
    <cfRule type="containsText" dxfId="1456" priority="122" operator="containsText" text="NeuMtgld">
      <formula>NOT(ISERROR(SEARCH("NeuMtgld",A1)))</formula>
    </cfRule>
  </conditionalFormatting>
  <conditionalFormatting sqref="F1">
    <cfRule type="cellIs" dxfId="1455" priority="121" operator="greaterThanOrEqual">
      <formula>"a"</formula>
    </cfRule>
  </conditionalFormatting>
  <conditionalFormatting sqref="A1">
    <cfRule type="containsText" dxfId="1454" priority="120" operator="containsText" text="NeuMtgld">
      <formula>NOT(ISERROR(SEARCH("NeuMtgld",A1)))</formula>
    </cfRule>
  </conditionalFormatting>
  <conditionalFormatting sqref="F1">
    <cfRule type="cellIs" dxfId="1453" priority="119" operator="greaterThanOrEqual">
      <formula>"a"</formula>
    </cfRule>
  </conditionalFormatting>
  <conditionalFormatting sqref="A1">
    <cfRule type="containsText" dxfId="1452" priority="118" operator="containsText" text="NeuMtgld">
      <formula>NOT(ISERROR(SEARCH("NeuMtgld",A1)))</formula>
    </cfRule>
  </conditionalFormatting>
  <conditionalFormatting sqref="F1">
    <cfRule type="cellIs" dxfId="1451" priority="117" operator="greaterThanOrEqual">
      <formula>"a"</formula>
    </cfRule>
  </conditionalFormatting>
  <conditionalFormatting sqref="A1">
    <cfRule type="containsText" dxfId="1450" priority="116" operator="containsText" text="NeuMtgld">
      <formula>NOT(ISERROR(SEARCH("NeuMtgld",A1)))</formula>
    </cfRule>
  </conditionalFormatting>
  <conditionalFormatting sqref="F1">
    <cfRule type="cellIs" dxfId="1449" priority="115" operator="greaterThanOrEqual">
      <formula>"a"</formula>
    </cfRule>
  </conditionalFormatting>
  <conditionalFormatting sqref="A1">
    <cfRule type="containsText" dxfId="1448" priority="114" operator="containsText" text="NeuMtgld">
      <formula>NOT(ISERROR(SEARCH("NeuMtgld",A1)))</formula>
    </cfRule>
  </conditionalFormatting>
  <conditionalFormatting sqref="F1">
    <cfRule type="cellIs" dxfId="1447" priority="113" operator="greaterThanOrEqual">
      <formula>"a"</formula>
    </cfRule>
  </conditionalFormatting>
  <conditionalFormatting sqref="A1">
    <cfRule type="containsText" dxfId="1446" priority="112" operator="containsText" text="NeuMtgld">
      <formula>NOT(ISERROR(SEARCH("NeuMtgld",A1)))</formula>
    </cfRule>
  </conditionalFormatting>
  <conditionalFormatting sqref="F1">
    <cfRule type="cellIs" dxfId="1445" priority="111" operator="greaterThanOrEqual">
      <formula>"a"</formula>
    </cfRule>
  </conditionalFormatting>
  <conditionalFormatting sqref="A1">
    <cfRule type="containsText" dxfId="1444" priority="110" operator="containsText" text="NeuMtgld">
      <formula>NOT(ISERROR(SEARCH("NeuMtgld",A1)))</formula>
    </cfRule>
  </conditionalFormatting>
  <conditionalFormatting sqref="F1">
    <cfRule type="cellIs" dxfId="1443" priority="109" operator="greaterThanOrEqual">
      <formula>"a"</formula>
    </cfRule>
  </conditionalFormatting>
  <conditionalFormatting sqref="A1">
    <cfRule type="containsText" dxfId="1442" priority="108" operator="containsText" text="NeuMtgld">
      <formula>NOT(ISERROR(SEARCH("NeuMtgld",A1)))</formula>
    </cfRule>
  </conditionalFormatting>
  <conditionalFormatting sqref="F1">
    <cfRule type="cellIs" dxfId="1441" priority="107" operator="greaterThanOrEqual">
      <formula>"a"</formula>
    </cfRule>
  </conditionalFormatting>
  <conditionalFormatting sqref="A1">
    <cfRule type="containsText" dxfId="1440" priority="106" operator="containsText" text="NeuMtgld">
      <formula>NOT(ISERROR(SEARCH("NeuMtgld",A1)))</formula>
    </cfRule>
  </conditionalFormatting>
  <conditionalFormatting sqref="F1">
    <cfRule type="cellIs" dxfId="1439" priority="105" operator="greaterThanOrEqual">
      <formula>"a"</formula>
    </cfRule>
  </conditionalFormatting>
  <conditionalFormatting sqref="A1">
    <cfRule type="containsText" dxfId="1438" priority="104" operator="containsText" text="NeuMtgld">
      <formula>NOT(ISERROR(SEARCH("NeuMtgld",A1)))</formula>
    </cfRule>
  </conditionalFormatting>
  <conditionalFormatting sqref="F1">
    <cfRule type="cellIs" dxfId="1437" priority="103" operator="greaterThanOrEqual">
      <formula>"a"</formula>
    </cfRule>
  </conditionalFormatting>
  <conditionalFormatting sqref="A1">
    <cfRule type="containsText" dxfId="1436" priority="102" operator="containsText" text="NeuMtgld">
      <formula>NOT(ISERROR(SEARCH("NeuMtgld",A1)))</formula>
    </cfRule>
  </conditionalFormatting>
  <conditionalFormatting sqref="F1">
    <cfRule type="cellIs" dxfId="1435" priority="101" operator="greaterThanOrEqual">
      <formula>"a"</formula>
    </cfRule>
  </conditionalFormatting>
  <conditionalFormatting sqref="A1">
    <cfRule type="containsText" dxfId="1434" priority="100" operator="containsText" text="NeuMtgld">
      <formula>NOT(ISERROR(SEARCH("NeuMtgld",A1)))</formula>
    </cfRule>
  </conditionalFormatting>
  <conditionalFormatting sqref="F1">
    <cfRule type="cellIs" dxfId="1433" priority="99" operator="greaterThanOrEqual">
      <formula>"a"</formula>
    </cfRule>
  </conditionalFormatting>
  <conditionalFormatting sqref="A1">
    <cfRule type="containsText" dxfId="1432" priority="98" operator="containsText" text="NeuMtgld">
      <formula>NOT(ISERROR(SEARCH("NeuMtgld",A1)))</formula>
    </cfRule>
  </conditionalFormatting>
  <conditionalFormatting sqref="F1">
    <cfRule type="cellIs" dxfId="1431" priority="97" operator="greaterThanOrEqual">
      <formula>"a"</formula>
    </cfRule>
  </conditionalFormatting>
  <conditionalFormatting sqref="A1">
    <cfRule type="containsText" dxfId="1430" priority="96" operator="containsText" text="NeuMtgld">
      <formula>NOT(ISERROR(SEARCH("NeuMtgld",A1)))</formula>
    </cfRule>
  </conditionalFormatting>
  <conditionalFormatting sqref="F1">
    <cfRule type="cellIs" dxfId="1429" priority="95" operator="greaterThanOrEqual">
      <formula>"a"</formula>
    </cfRule>
  </conditionalFormatting>
  <conditionalFormatting sqref="A1">
    <cfRule type="containsText" dxfId="1428" priority="94" operator="containsText" text="NeuMtgld">
      <formula>NOT(ISERROR(SEARCH("NeuMtgld",A1)))</formula>
    </cfRule>
  </conditionalFormatting>
  <conditionalFormatting sqref="F1">
    <cfRule type="cellIs" dxfId="1427" priority="93" operator="greaterThanOrEqual">
      <formula>"a"</formula>
    </cfRule>
  </conditionalFormatting>
  <conditionalFormatting sqref="A1">
    <cfRule type="containsText" dxfId="1426" priority="92" operator="containsText" text="NeuMtgld">
      <formula>NOT(ISERROR(SEARCH("NeuMtgld",A1)))</formula>
    </cfRule>
  </conditionalFormatting>
  <conditionalFormatting sqref="F1">
    <cfRule type="cellIs" dxfId="1425" priority="91" operator="greaterThanOrEqual">
      <formula>"a"</formula>
    </cfRule>
  </conditionalFormatting>
  <conditionalFormatting sqref="A1">
    <cfRule type="containsText" dxfId="1424" priority="90" operator="containsText" text="NeuMtgld">
      <formula>NOT(ISERROR(SEARCH("NeuMtgld",A1)))</formula>
    </cfRule>
  </conditionalFormatting>
  <conditionalFormatting sqref="F1">
    <cfRule type="cellIs" dxfId="1423" priority="89" operator="greaterThanOrEqual">
      <formula>"a"</formula>
    </cfRule>
  </conditionalFormatting>
  <conditionalFormatting sqref="A1">
    <cfRule type="containsText" dxfId="1422" priority="88" operator="containsText" text="NeuMtgld">
      <formula>NOT(ISERROR(SEARCH("NeuMtgld",A1)))</formula>
    </cfRule>
  </conditionalFormatting>
  <conditionalFormatting sqref="F1">
    <cfRule type="cellIs" dxfId="1421" priority="87" operator="greaterThanOrEqual">
      <formula>"a"</formula>
    </cfRule>
  </conditionalFormatting>
  <conditionalFormatting sqref="A1">
    <cfRule type="containsText" dxfId="1420" priority="86" operator="containsText" text="NeuMtgld">
      <formula>NOT(ISERROR(SEARCH("NeuMtgld",A1)))</formula>
    </cfRule>
  </conditionalFormatting>
  <conditionalFormatting sqref="F1">
    <cfRule type="cellIs" dxfId="1419" priority="85" operator="greaterThanOrEqual">
      <formula>"a"</formula>
    </cfRule>
  </conditionalFormatting>
  <conditionalFormatting sqref="A1">
    <cfRule type="containsText" dxfId="1418" priority="84" operator="containsText" text="NeuMtgld">
      <formula>NOT(ISERROR(SEARCH("NeuMtgld",A1)))</formula>
    </cfRule>
  </conditionalFormatting>
  <conditionalFormatting sqref="F1">
    <cfRule type="cellIs" dxfId="1417" priority="83" operator="greaterThanOrEqual">
      <formula>"a"</formula>
    </cfRule>
  </conditionalFormatting>
  <conditionalFormatting sqref="A1">
    <cfRule type="containsText" dxfId="1416" priority="82" operator="containsText" text="NeuMtgld">
      <formula>NOT(ISERROR(SEARCH("NeuMtgld",A1)))</formula>
    </cfRule>
  </conditionalFormatting>
  <conditionalFormatting sqref="F1">
    <cfRule type="cellIs" dxfId="1415" priority="81" operator="greaterThanOrEqual">
      <formula>"a"</formula>
    </cfRule>
  </conditionalFormatting>
  <conditionalFormatting sqref="A1">
    <cfRule type="containsText" dxfId="1414" priority="80" operator="containsText" text="NeuMtgld">
      <formula>NOT(ISERROR(SEARCH("NeuMtgld",A1)))</formula>
    </cfRule>
  </conditionalFormatting>
  <conditionalFormatting sqref="F1">
    <cfRule type="cellIs" dxfId="1413" priority="79" operator="greaterThanOrEqual">
      <formula>"a"</formula>
    </cfRule>
  </conditionalFormatting>
  <conditionalFormatting sqref="A1">
    <cfRule type="containsText" dxfId="1412" priority="78" operator="containsText" text="NeuMtgld">
      <formula>NOT(ISERROR(SEARCH("NeuMtgld",A1)))</formula>
    </cfRule>
  </conditionalFormatting>
  <conditionalFormatting sqref="F1">
    <cfRule type="cellIs" dxfId="1411" priority="77" operator="greaterThanOrEqual">
      <formula>"a"</formula>
    </cfRule>
  </conditionalFormatting>
  <conditionalFormatting sqref="A1">
    <cfRule type="containsText" dxfId="1410" priority="76" operator="containsText" text="NeuMtgld">
      <formula>NOT(ISERROR(SEARCH("NeuMtgld",A1)))</formula>
    </cfRule>
  </conditionalFormatting>
  <conditionalFormatting sqref="F1">
    <cfRule type="cellIs" dxfId="1409" priority="75" operator="greaterThanOrEqual">
      <formula>"a"</formula>
    </cfRule>
  </conditionalFormatting>
  <conditionalFormatting sqref="A1">
    <cfRule type="containsText" dxfId="1408" priority="74" operator="containsText" text="NeuMtgld">
      <formula>NOT(ISERROR(SEARCH("NeuMtgld",A1)))</formula>
    </cfRule>
  </conditionalFormatting>
  <conditionalFormatting sqref="F1">
    <cfRule type="cellIs" dxfId="1407" priority="73" operator="greaterThanOrEqual">
      <formula>"a"</formula>
    </cfRule>
  </conditionalFormatting>
  <conditionalFormatting sqref="A1">
    <cfRule type="containsText" dxfId="1406" priority="72" operator="containsText" text="NeuMtgld">
      <formula>NOT(ISERROR(SEARCH("NeuMtgld",A1)))</formula>
    </cfRule>
  </conditionalFormatting>
  <conditionalFormatting sqref="F1">
    <cfRule type="cellIs" dxfId="1405" priority="71" operator="greaterThanOrEqual">
      <formula>"a"</formula>
    </cfRule>
  </conditionalFormatting>
  <conditionalFormatting sqref="A1">
    <cfRule type="containsText" dxfId="1404" priority="70" operator="containsText" text="NeuMtgld">
      <formula>NOT(ISERROR(SEARCH("NeuMtgld",A1)))</formula>
    </cfRule>
  </conditionalFormatting>
  <conditionalFormatting sqref="F1">
    <cfRule type="cellIs" dxfId="1403" priority="69" operator="greaterThanOrEqual">
      <formula>"a"</formula>
    </cfRule>
  </conditionalFormatting>
  <conditionalFormatting sqref="A1">
    <cfRule type="containsText" dxfId="1402" priority="68" operator="containsText" text="NeuMtgld">
      <formula>NOT(ISERROR(SEARCH("NeuMtgld",A1)))</formula>
    </cfRule>
  </conditionalFormatting>
  <conditionalFormatting sqref="F1">
    <cfRule type="cellIs" dxfId="1401" priority="67" operator="greaterThanOrEqual">
      <formula>"a"</formula>
    </cfRule>
  </conditionalFormatting>
  <conditionalFormatting sqref="A1">
    <cfRule type="containsText" dxfId="1400" priority="66" operator="containsText" text="NeuMtgld">
      <formula>NOT(ISERROR(SEARCH("NeuMtgld",A1)))</formula>
    </cfRule>
  </conditionalFormatting>
  <conditionalFormatting sqref="F1">
    <cfRule type="cellIs" dxfId="1399" priority="65" operator="greaterThanOrEqual">
      <formula>"a"</formula>
    </cfRule>
  </conditionalFormatting>
  <conditionalFormatting sqref="A1">
    <cfRule type="containsText" dxfId="1398" priority="64" operator="containsText" text="NeuMtgld">
      <formula>NOT(ISERROR(SEARCH("NeuMtgld",A1)))</formula>
    </cfRule>
  </conditionalFormatting>
  <conditionalFormatting sqref="F1">
    <cfRule type="cellIs" dxfId="1397" priority="63" operator="greaterThanOrEqual">
      <formula>"a"</formula>
    </cfRule>
  </conditionalFormatting>
  <conditionalFormatting sqref="A1">
    <cfRule type="containsText" dxfId="1396" priority="62" operator="containsText" text="NeuMtgld">
      <formula>NOT(ISERROR(SEARCH("NeuMtgld",A1)))</formula>
    </cfRule>
  </conditionalFormatting>
  <conditionalFormatting sqref="F1">
    <cfRule type="cellIs" dxfId="1395" priority="61" operator="greaterThanOrEqual">
      <formula>"a"</formula>
    </cfRule>
  </conditionalFormatting>
  <conditionalFormatting sqref="A1">
    <cfRule type="containsText" dxfId="1394" priority="60" operator="containsText" text="NeuMtgld">
      <formula>NOT(ISERROR(SEARCH("NeuMtgld",A1)))</formula>
    </cfRule>
  </conditionalFormatting>
  <conditionalFormatting sqref="F1">
    <cfRule type="cellIs" dxfId="1393" priority="59" operator="greaterThanOrEqual">
      <formula>"a"</formula>
    </cfRule>
  </conditionalFormatting>
  <conditionalFormatting sqref="A1">
    <cfRule type="containsText" dxfId="1392" priority="58" operator="containsText" text="NeuMtgld">
      <formula>NOT(ISERROR(SEARCH("NeuMtgld",A1)))</formula>
    </cfRule>
  </conditionalFormatting>
  <conditionalFormatting sqref="F1">
    <cfRule type="cellIs" dxfId="1391" priority="57" operator="greaterThanOrEqual">
      <formula>"a"</formula>
    </cfRule>
  </conditionalFormatting>
  <conditionalFormatting sqref="A1">
    <cfRule type="containsText" dxfId="1390" priority="56" operator="containsText" text="NeuMtgld">
      <formula>NOT(ISERROR(SEARCH("NeuMtgld",A1)))</formula>
    </cfRule>
  </conditionalFormatting>
  <conditionalFormatting sqref="F1">
    <cfRule type="cellIs" dxfId="1389" priority="55" operator="greaterThanOrEqual">
      <formula>"a"</formula>
    </cfRule>
  </conditionalFormatting>
  <conditionalFormatting sqref="A1">
    <cfRule type="containsText" dxfId="1388" priority="54" operator="containsText" text="NeuMtgld">
      <formula>NOT(ISERROR(SEARCH("NeuMtgld",A1)))</formula>
    </cfRule>
  </conditionalFormatting>
  <conditionalFormatting sqref="F1">
    <cfRule type="cellIs" dxfId="1387" priority="53" operator="greaterThanOrEqual">
      <formula>"a"</formula>
    </cfRule>
  </conditionalFormatting>
  <conditionalFormatting sqref="A1">
    <cfRule type="containsText" dxfId="1386" priority="52" operator="containsText" text="NeuMtgld">
      <formula>NOT(ISERROR(SEARCH("NeuMtgld",A1)))</formula>
    </cfRule>
  </conditionalFormatting>
  <conditionalFormatting sqref="F1">
    <cfRule type="cellIs" dxfId="1385" priority="51" operator="greaterThanOrEqual">
      <formula>"a"</formula>
    </cfRule>
  </conditionalFormatting>
  <conditionalFormatting sqref="A1">
    <cfRule type="containsText" dxfId="1384" priority="50" operator="containsText" text="NeuMtgld">
      <formula>NOT(ISERROR(SEARCH("NeuMtgld",A1)))</formula>
    </cfRule>
  </conditionalFormatting>
  <conditionalFormatting sqref="F1">
    <cfRule type="cellIs" dxfId="1383" priority="49" operator="greaterThanOrEqual">
      <formula>"a"</formula>
    </cfRule>
  </conditionalFormatting>
  <conditionalFormatting sqref="A1">
    <cfRule type="containsText" dxfId="1382" priority="48" operator="containsText" text="NeuMtgld">
      <formula>NOT(ISERROR(SEARCH("NeuMtgld",A1)))</formula>
    </cfRule>
  </conditionalFormatting>
  <conditionalFormatting sqref="F1">
    <cfRule type="cellIs" dxfId="1381" priority="47" operator="greaterThanOrEqual">
      <formula>"a"</formula>
    </cfRule>
  </conditionalFormatting>
  <conditionalFormatting sqref="A1">
    <cfRule type="containsText" dxfId="1380" priority="46" operator="containsText" text="NeuMtgld">
      <formula>NOT(ISERROR(SEARCH("NeuMtgld",A1)))</formula>
    </cfRule>
  </conditionalFormatting>
  <conditionalFormatting sqref="F1">
    <cfRule type="cellIs" dxfId="1379" priority="45" operator="greaterThanOrEqual">
      <formula>"a"</formula>
    </cfRule>
  </conditionalFormatting>
  <conditionalFormatting sqref="A1">
    <cfRule type="containsText" dxfId="1378" priority="44" operator="containsText" text="NeuMtgld">
      <formula>NOT(ISERROR(SEARCH("NeuMtgld",A1)))</formula>
    </cfRule>
  </conditionalFormatting>
  <conditionalFormatting sqref="F1">
    <cfRule type="cellIs" dxfId="1377" priority="43" operator="greaterThanOrEqual">
      <formula>"a"</formula>
    </cfRule>
  </conditionalFormatting>
  <conditionalFormatting sqref="A1">
    <cfRule type="containsText" dxfId="1376" priority="42" operator="containsText" text="NeuMtgld">
      <formula>NOT(ISERROR(SEARCH("NeuMtgld",A1)))</formula>
    </cfRule>
  </conditionalFormatting>
  <conditionalFormatting sqref="F1">
    <cfRule type="cellIs" dxfId="1375" priority="41" operator="greaterThanOrEqual">
      <formula>"a"</formula>
    </cfRule>
  </conditionalFormatting>
  <conditionalFormatting sqref="A1">
    <cfRule type="containsText" dxfId="1374" priority="40" operator="containsText" text="NeuMtgld">
      <formula>NOT(ISERROR(SEARCH("NeuMtgld",A1)))</formula>
    </cfRule>
  </conditionalFormatting>
  <conditionalFormatting sqref="F1">
    <cfRule type="cellIs" dxfId="1373" priority="39" operator="greaterThanOrEqual">
      <formula>"a"</formula>
    </cfRule>
  </conditionalFormatting>
  <conditionalFormatting sqref="A1">
    <cfRule type="containsText" dxfId="1372" priority="38" operator="containsText" text="NeuMtgld">
      <formula>NOT(ISERROR(SEARCH("NeuMtgld",A1)))</formula>
    </cfRule>
  </conditionalFormatting>
  <conditionalFormatting sqref="F1">
    <cfRule type="cellIs" dxfId="1371" priority="37" operator="greaterThanOrEqual">
      <formula>"a"</formula>
    </cfRule>
  </conditionalFormatting>
  <conditionalFormatting sqref="A1">
    <cfRule type="containsText" dxfId="1370" priority="36" operator="containsText" text="NeuMtgld">
      <formula>NOT(ISERROR(SEARCH("NeuMtgld",A1)))</formula>
    </cfRule>
  </conditionalFormatting>
  <conditionalFormatting sqref="F1">
    <cfRule type="cellIs" dxfId="1369" priority="35" operator="greaterThanOrEqual">
      <formula>"a"</formula>
    </cfRule>
  </conditionalFormatting>
  <conditionalFormatting sqref="A1">
    <cfRule type="containsText" dxfId="1368" priority="34" operator="containsText" text="NeuMtgld">
      <formula>NOT(ISERROR(SEARCH("NeuMtgld",A1)))</formula>
    </cfRule>
  </conditionalFormatting>
  <conditionalFormatting sqref="F1">
    <cfRule type="cellIs" dxfId="1367" priority="33" operator="greaterThanOrEqual">
      <formula>"a"</formula>
    </cfRule>
  </conditionalFormatting>
  <conditionalFormatting sqref="A1">
    <cfRule type="containsText" dxfId="1366" priority="32" operator="containsText" text="NeuMtgld">
      <formula>NOT(ISERROR(SEARCH("NeuMtgld",A1)))</formula>
    </cfRule>
  </conditionalFormatting>
  <conditionalFormatting sqref="F1">
    <cfRule type="cellIs" dxfId="1365" priority="31" operator="greaterThanOrEqual">
      <formula>"a"</formula>
    </cfRule>
  </conditionalFormatting>
  <conditionalFormatting sqref="A1">
    <cfRule type="containsText" dxfId="1364" priority="30" operator="containsText" text="NeuMtgld">
      <formula>NOT(ISERROR(SEARCH("NeuMtgld",A1)))</formula>
    </cfRule>
  </conditionalFormatting>
  <conditionalFormatting sqref="F1">
    <cfRule type="cellIs" dxfId="1363" priority="29" operator="greaterThanOrEqual">
      <formula>"a"</formula>
    </cfRule>
  </conditionalFormatting>
  <conditionalFormatting sqref="A1">
    <cfRule type="containsText" dxfId="1362" priority="28" operator="containsText" text="NeuMtgld">
      <formula>NOT(ISERROR(SEARCH("NeuMtgld",A1)))</formula>
    </cfRule>
  </conditionalFormatting>
  <conditionalFormatting sqref="F1">
    <cfRule type="cellIs" dxfId="1361" priority="27" operator="greaterThanOrEqual">
      <formula>"a"</formula>
    </cfRule>
  </conditionalFormatting>
  <conditionalFormatting sqref="A1">
    <cfRule type="containsText" dxfId="1360" priority="26" operator="containsText" text="NeuMtgld">
      <formula>NOT(ISERROR(SEARCH("NeuMtgld",A1)))</formula>
    </cfRule>
  </conditionalFormatting>
  <conditionalFormatting sqref="F1">
    <cfRule type="cellIs" dxfId="1359" priority="25" operator="greaterThanOrEqual">
      <formula>"a"</formula>
    </cfRule>
  </conditionalFormatting>
  <conditionalFormatting sqref="A1">
    <cfRule type="containsText" dxfId="1358" priority="24" operator="containsText" text="NeuMtgld">
      <formula>NOT(ISERROR(SEARCH("NeuMtgld",A1)))</formula>
    </cfRule>
  </conditionalFormatting>
  <conditionalFormatting sqref="F1">
    <cfRule type="cellIs" dxfId="1357" priority="23" operator="greaterThanOrEqual">
      <formula>"a"</formula>
    </cfRule>
  </conditionalFormatting>
  <conditionalFormatting sqref="A1">
    <cfRule type="containsText" dxfId="1356" priority="22" operator="containsText" text="NeuMtgld">
      <formula>NOT(ISERROR(SEARCH("NeuMtgld",A1)))</formula>
    </cfRule>
  </conditionalFormatting>
  <conditionalFormatting sqref="F1">
    <cfRule type="cellIs" dxfId="1355" priority="21" operator="greaterThanOrEqual">
      <formula>"a"</formula>
    </cfRule>
  </conditionalFormatting>
  <conditionalFormatting sqref="A1">
    <cfRule type="containsText" dxfId="1354" priority="20" operator="containsText" text="NeuMtgld">
      <formula>NOT(ISERROR(SEARCH("NeuMtgld",A1)))</formula>
    </cfRule>
  </conditionalFormatting>
  <conditionalFormatting sqref="F1">
    <cfRule type="cellIs" dxfId="1353" priority="19" operator="greaterThanOrEqual">
      <formula>"a"</formula>
    </cfRule>
  </conditionalFormatting>
  <conditionalFormatting sqref="A1">
    <cfRule type="containsText" dxfId="1352" priority="18" operator="containsText" text="NeuMtgld">
      <formula>NOT(ISERROR(SEARCH("NeuMtgld",A1)))</formula>
    </cfRule>
  </conditionalFormatting>
  <conditionalFormatting sqref="F1">
    <cfRule type="cellIs" dxfId="1351" priority="17" operator="greaterThanOrEqual">
      <formula>"a"</formula>
    </cfRule>
  </conditionalFormatting>
  <conditionalFormatting sqref="A1">
    <cfRule type="containsText" dxfId="1350" priority="16" operator="containsText" text="NeuMtgld">
      <formula>NOT(ISERROR(SEARCH("NeuMtgld",A1)))</formula>
    </cfRule>
  </conditionalFormatting>
  <conditionalFormatting sqref="F1">
    <cfRule type="cellIs" dxfId="1349" priority="15" operator="greaterThanOrEqual">
      <formula>"a"</formula>
    </cfRule>
  </conditionalFormatting>
  <conditionalFormatting sqref="A1">
    <cfRule type="containsText" dxfId="1348" priority="14" operator="containsText" text="NeuMtgld">
      <formula>NOT(ISERROR(SEARCH("NeuMtgld",A1)))</formula>
    </cfRule>
  </conditionalFormatting>
  <conditionalFormatting sqref="F1">
    <cfRule type="cellIs" dxfId="1347" priority="13" operator="greaterThanOrEqual">
      <formula>"a"</formula>
    </cfRule>
  </conditionalFormatting>
  <conditionalFormatting sqref="A1">
    <cfRule type="containsText" dxfId="1346" priority="12" operator="containsText" text="NeuMtgld">
      <formula>NOT(ISERROR(SEARCH("NeuMtgld",A1)))</formula>
    </cfRule>
  </conditionalFormatting>
  <conditionalFormatting sqref="F1">
    <cfRule type="cellIs" dxfId="1345" priority="11" operator="greaterThanOrEqual">
      <formula>"a"</formula>
    </cfRule>
  </conditionalFormatting>
  <conditionalFormatting sqref="A1">
    <cfRule type="containsText" dxfId="1344" priority="10" operator="containsText" text="NeuMtgld">
      <formula>NOT(ISERROR(SEARCH("NeuMtgld",A1)))</formula>
    </cfRule>
  </conditionalFormatting>
  <conditionalFormatting sqref="F1">
    <cfRule type="cellIs" dxfId="1343" priority="9" operator="greaterThanOrEqual">
      <formula>"a"</formula>
    </cfRule>
  </conditionalFormatting>
  <conditionalFormatting sqref="A1">
    <cfRule type="containsText" dxfId="1342" priority="8" operator="containsText" text="NeuMtgld">
      <formula>NOT(ISERROR(SEARCH("NeuMtgld",A1)))</formula>
    </cfRule>
  </conditionalFormatting>
  <conditionalFormatting sqref="F1">
    <cfRule type="cellIs" dxfId="1341" priority="7" operator="greaterThanOrEqual">
      <formula>"a"</formula>
    </cfRule>
  </conditionalFormatting>
  <conditionalFormatting sqref="A1">
    <cfRule type="containsText" dxfId="1340" priority="6" operator="containsText" text="NeuMtgld">
      <formula>NOT(ISERROR(SEARCH("NeuMtgld",A1)))</formula>
    </cfRule>
  </conditionalFormatting>
  <conditionalFormatting sqref="F1">
    <cfRule type="cellIs" dxfId="1339" priority="5" operator="greaterThanOrEqual">
      <formula>"a"</formula>
    </cfRule>
  </conditionalFormatting>
  <conditionalFormatting sqref="A1">
    <cfRule type="containsText" dxfId="1338" priority="4" operator="containsText" text="NeuMtgld">
      <formula>NOT(ISERROR(SEARCH("NeuMtgld",A1)))</formula>
    </cfRule>
  </conditionalFormatting>
  <conditionalFormatting sqref="F1">
    <cfRule type="cellIs" dxfId="1337" priority="3" operator="greaterThanOrEqual">
      <formula>"a"</formula>
    </cfRule>
  </conditionalFormatting>
  <conditionalFormatting sqref="A1">
    <cfRule type="containsText" dxfId="1336" priority="2" operator="containsText" text="NeuMtgld">
      <formula>NOT(ISERROR(SEARCH("NeuMtgld",A1)))</formula>
    </cfRule>
  </conditionalFormatting>
  <conditionalFormatting sqref="F1">
    <cfRule type="cellIs" dxfId="1335" priority="1" operator="greaterThanOrEqual">
      <formula>"a"</formula>
    </cfRule>
  </conditionalFormatting>
  <pageMargins left="0.7" right="0.7" top="0.78740157499999996" bottom="0.78740157499999996" header="0.3" footer="0.3"/>
  <pageSetup paperSize="9" orientation="portrait" horizontalDpi="360" verticalDpi="36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049" operator="containsText" text="NeuMtgld" id="{3ED01A4A-E9E0-4F17-BE97-425B317ED0AB}">
            <xm:f>NOT(ISERROR(SEARCH("NeuMtgld",Problem!A1)))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2"/>
  <dimension ref="A1:G430"/>
  <sheetViews>
    <sheetView workbookViewId="0">
      <selection activeCell="D1" sqref="D1:D1048576"/>
    </sheetView>
  </sheetViews>
  <sheetFormatPr baseColWidth="10" defaultRowHeight="15.75"/>
  <cols>
    <col min="1" max="1" width="12.5703125" style="119" bestFit="1" customWidth="1"/>
    <col min="2" max="2" width="19.140625" style="294" bestFit="1" customWidth="1"/>
    <col min="3" max="3" width="17.140625" style="295" bestFit="1" customWidth="1"/>
    <col min="4" max="4" width="12.7109375" style="144" bestFit="1" customWidth="1"/>
    <col min="5" max="5" width="26.140625" style="300" bestFit="1" customWidth="1"/>
    <col min="6" max="6" width="20.5703125" style="210" customWidth="1"/>
    <col min="7" max="7" width="9.42578125" style="210" bestFit="1" customWidth="1"/>
    <col min="8" max="16384" width="11.42578125" style="24"/>
  </cols>
  <sheetData>
    <row r="1" spans="1:7">
      <c r="A1" s="242" t="s">
        <v>4</v>
      </c>
      <c r="B1" s="244" t="s">
        <v>1</v>
      </c>
      <c r="C1" s="245" t="s">
        <v>0</v>
      </c>
      <c r="D1" s="141" t="s">
        <v>61</v>
      </c>
      <c r="E1" s="252" t="s">
        <v>47</v>
      </c>
      <c r="F1" s="251" t="s">
        <v>62</v>
      </c>
      <c r="G1" s="251" t="s">
        <v>50</v>
      </c>
    </row>
    <row r="2" spans="1:7" ht="17.25">
      <c r="A2" s="153" t="s">
        <v>79</v>
      </c>
      <c r="B2" s="260" t="s">
        <v>140</v>
      </c>
      <c r="C2" s="261" t="s">
        <v>87</v>
      </c>
      <c r="D2" s="142">
        <v>48111</v>
      </c>
      <c r="E2" s="266"/>
      <c r="F2" s="265"/>
      <c r="G2" s="265">
        <v>4</v>
      </c>
    </row>
    <row r="3" spans="1:7" ht="17.25">
      <c r="A3" s="197">
        <v>99387</v>
      </c>
      <c r="B3" s="198" t="s">
        <v>80</v>
      </c>
      <c r="C3" s="199" t="s">
        <v>118</v>
      </c>
      <c r="D3" s="142">
        <v>44003</v>
      </c>
      <c r="E3" s="266"/>
      <c r="F3" s="265"/>
      <c r="G3" s="265">
        <v>3</v>
      </c>
    </row>
    <row r="4" spans="1:7" ht="17.25">
      <c r="A4" s="153" t="s">
        <v>79</v>
      </c>
      <c r="B4" s="283" t="s">
        <v>121</v>
      </c>
      <c r="C4" s="284" t="s">
        <v>72</v>
      </c>
      <c r="D4" s="142">
        <v>44926</v>
      </c>
      <c r="E4" s="266"/>
      <c r="F4" s="265"/>
      <c r="G4" s="265">
        <v>2</v>
      </c>
    </row>
    <row r="5" spans="1:7" ht="17.25">
      <c r="A5" s="197">
        <v>99393</v>
      </c>
      <c r="B5" s="204" t="s">
        <v>83</v>
      </c>
      <c r="C5" s="198" t="s">
        <v>66</v>
      </c>
      <c r="D5" s="142">
        <v>2</v>
      </c>
      <c r="E5" s="266"/>
      <c r="F5" s="265"/>
      <c r="G5" s="265">
        <v>15</v>
      </c>
    </row>
    <row r="6" spans="1:7" ht="17.25">
      <c r="A6" s="197" t="s">
        <v>79</v>
      </c>
      <c r="B6" s="204" t="s">
        <v>86</v>
      </c>
      <c r="C6" s="198" t="s">
        <v>87</v>
      </c>
      <c r="D6" s="142"/>
      <c r="E6" s="266"/>
      <c r="F6" s="265"/>
      <c r="G6" s="288">
        <v>4</v>
      </c>
    </row>
    <row r="7" spans="1:7" ht="17.25">
      <c r="A7" s="197">
        <v>99391</v>
      </c>
      <c r="B7" s="204" t="s">
        <v>89</v>
      </c>
      <c r="C7" s="198" t="s">
        <v>90</v>
      </c>
      <c r="D7" s="142"/>
      <c r="E7" s="266"/>
      <c r="F7" s="265"/>
      <c r="G7" s="288">
        <v>7</v>
      </c>
    </row>
    <row r="8" spans="1:7" ht="17.25">
      <c r="A8" s="197">
        <v>99397</v>
      </c>
      <c r="B8" s="204" t="s">
        <v>93</v>
      </c>
      <c r="C8" s="198" t="s">
        <v>67</v>
      </c>
      <c r="D8" s="142"/>
      <c r="E8" s="266"/>
      <c r="F8" s="265"/>
      <c r="G8" s="288">
        <v>17</v>
      </c>
    </row>
    <row r="9" spans="1:7" ht="17.25">
      <c r="A9" s="197">
        <v>99386</v>
      </c>
      <c r="B9" s="204" t="s">
        <v>96</v>
      </c>
      <c r="C9" s="198" t="s">
        <v>97</v>
      </c>
      <c r="D9" s="142"/>
      <c r="E9" s="266"/>
      <c r="F9" s="265"/>
      <c r="G9" s="288">
        <v>2</v>
      </c>
    </row>
    <row r="10" spans="1:7" ht="17.25">
      <c r="A10" s="197">
        <v>99389</v>
      </c>
      <c r="B10" s="204" t="s">
        <v>100</v>
      </c>
      <c r="C10" s="198" t="s">
        <v>65</v>
      </c>
      <c r="D10" s="142">
        <v>43634</v>
      </c>
      <c r="E10" s="266"/>
      <c r="F10" s="265"/>
      <c r="G10" s="288">
        <v>5</v>
      </c>
    </row>
    <row r="11" spans="1:7" ht="17.25">
      <c r="A11" s="197">
        <v>99888</v>
      </c>
      <c r="B11" s="198" t="s">
        <v>103</v>
      </c>
      <c r="C11" s="199" t="s">
        <v>104</v>
      </c>
      <c r="D11" s="142"/>
      <c r="E11" s="266"/>
      <c r="F11" s="265"/>
      <c r="G11" s="288">
        <v>16</v>
      </c>
    </row>
    <row r="12" spans="1:7" ht="17.25">
      <c r="A12" s="197">
        <v>99396</v>
      </c>
      <c r="B12" s="204" t="s">
        <v>106</v>
      </c>
      <c r="C12" s="198" t="s">
        <v>107</v>
      </c>
      <c r="D12" s="142"/>
      <c r="E12" s="266"/>
      <c r="F12" s="265"/>
      <c r="G12" s="265">
        <v>18</v>
      </c>
    </row>
    <row r="13" spans="1:7" ht="17.25">
      <c r="A13" s="197">
        <v>99395</v>
      </c>
      <c r="B13" s="204" t="s">
        <v>110</v>
      </c>
      <c r="C13" s="198" t="s">
        <v>111</v>
      </c>
      <c r="D13" s="142">
        <v>44562</v>
      </c>
      <c r="E13" s="266"/>
      <c r="F13" s="265"/>
      <c r="G13" s="288">
        <v>17</v>
      </c>
    </row>
    <row r="14" spans="1:7" ht="17.25">
      <c r="A14" s="197">
        <v>99388</v>
      </c>
      <c r="B14" s="204" t="s">
        <v>70</v>
      </c>
      <c r="C14" s="198" t="s">
        <v>64</v>
      </c>
      <c r="D14" s="142">
        <v>43649</v>
      </c>
      <c r="E14" s="266"/>
      <c r="F14" s="265"/>
      <c r="G14" s="288">
        <v>4</v>
      </c>
    </row>
    <row r="15" spans="1:7" ht="17.25">
      <c r="A15" s="153" t="s">
        <v>79</v>
      </c>
      <c r="B15" s="260" t="s">
        <v>122</v>
      </c>
      <c r="C15" s="261" t="s">
        <v>74</v>
      </c>
      <c r="D15" s="142"/>
      <c r="E15" s="266"/>
      <c r="F15" s="265"/>
      <c r="G15" s="265">
        <v>7</v>
      </c>
    </row>
    <row r="16" spans="1:7" ht="17.25">
      <c r="A16" s="153" t="s">
        <v>79</v>
      </c>
      <c r="B16" s="260" t="s">
        <v>3</v>
      </c>
      <c r="C16" s="261" t="s">
        <v>126</v>
      </c>
      <c r="D16" s="142"/>
      <c r="E16" s="266"/>
      <c r="F16" s="265"/>
      <c r="G16" s="265">
        <v>4</v>
      </c>
    </row>
    <row r="17" spans="1:7" ht="17.25">
      <c r="A17" s="153" t="s">
        <v>79</v>
      </c>
      <c r="B17" s="260" t="s">
        <v>129</v>
      </c>
      <c r="C17" s="261" t="s">
        <v>130</v>
      </c>
      <c r="D17" s="142"/>
      <c r="E17" s="266"/>
      <c r="F17" s="265"/>
      <c r="G17" s="265">
        <v>5</v>
      </c>
    </row>
    <row r="18" spans="1:7" ht="17.25">
      <c r="A18" s="153" t="s">
        <v>79</v>
      </c>
      <c r="B18" s="260" t="s">
        <v>135</v>
      </c>
      <c r="C18" s="261" t="s">
        <v>126</v>
      </c>
      <c r="D18" s="142">
        <v>48116</v>
      </c>
      <c r="E18" s="266"/>
      <c r="F18" s="265"/>
      <c r="G18" s="265">
        <v>4</v>
      </c>
    </row>
    <row r="19" spans="1:7" ht="17.25">
      <c r="A19" s="153"/>
      <c r="B19" s="260"/>
      <c r="C19" s="261"/>
      <c r="D19" s="142"/>
      <c r="E19" s="266"/>
      <c r="F19" s="265"/>
      <c r="G19" s="265"/>
    </row>
    <row r="20" spans="1:7" ht="17.25">
      <c r="A20" s="153"/>
      <c r="B20" s="260"/>
      <c r="C20" s="261"/>
      <c r="D20" s="142"/>
      <c r="E20" s="266"/>
      <c r="F20" s="265"/>
      <c r="G20" s="265"/>
    </row>
    <row r="21" spans="1:7" ht="17.25">
      <c r="A21" s="153"/>
      <c r="B21" s="260"/>
      <c r="C21" s="261"/>
      <c r="D21" s="142"/>
      <c r="E21" s="266"/>
      <c r="F21" s="265"/>
      <c r="G21" s="265"/>
    </row>
    <row r="22" spans="1:7" ht="17.25">
      <c r="D22" s="142"/>
    </row>
    <row r="23" spans="1:7" ht="17.25">
      <c r="D23" s="142"/>
    </row>
    <row r="24" spans="1:7" ht="17.25">
      <c r="D24" s="142"/>
    </row>
    <row r="25" spans="1:7" ht="17.25">
      <c r="D25" s="142"/>
    </row>
    <row r="26" spans="1:7" ht="17.25">
      <c r="D26" s="142"/>
    </row>
    <row r="27" spans="1:7" ht="17.25">
      <c r="D27" s="142"/>
    </row>
    <row r="28" spans="1:7" ht="17.25">
      <c r="D28" s="142"/>
    </row>
    <row r="29" spans="1:7" ht="17.25">
      <c r="D29" s="142"/>
    </row>
    <row r="30" spans="1:7" ht="17.25">
      <c r="D30" s="142"/>
    </row>
    <row r="31" spans="1:7" ht="17.25">
      <c r="D31" s="142"/>
    </row>
    <row r="32" spans="1:7" ht="17.25">
      <c r="D32" s="142"/>
    </row>
    <row r="33" spans="4:4" ht="17.25">
      <c r="D33" s="142"/>
    </row>
    <row r="34" spans="4:4" ht="17.25">
      <c r="D34" s="142"/>
    </row>
    <row r="35" spans="4:4" ht="17.25">
      <c r="D35" s="142"/>
    </row>
    <row r="36" spans="4:4" ht="17.25">
      <c r="D36" s="142"/>
    </row>
    <row r="37" spans="4:4" ht="17.25">
      <c r="D37" s="142"/>
    </row>
    <row r="38" spans="4:4" ht="17.25">
      <c r="D38" s="142"/>
    </row>
    <row r="39" spans="4:4" ht="17.25">
      <c r="D39" s="142"/>
    </row>
    <row r="40" spans="4:4" ht="17.25">
      <c r="D40" s="142"/>
    </row>
    <row r="41" spans="4:4" ht="17.25">
      <c r="D41" s="142"/>
    </row>
    <row r="42" spans="4:4" ht="17.25">
      <c r="D42" s="142"/>
    </row>
    <row r="43" spans="4:4" ht="17.25">
      <c r="D43" s="142"/>
    </row>
    <row r="44" spans="4:4" ht="17.25">
      <c r="D44" s="142"/>
    </row>
    <row r="45" spans="4:4" ht="17.25">
      <c r="D45" s="142"/>
    </row>
    <row r="46" spans="4:4" ht="17.25">
      <c r="D46" s="142"/>
    </row>
    <row r="47" spans="4:4" ht="17.25">
      <c r="D47" s="142"/>
    </row>
    <row r="48" spans="4:4" ht="17.25">
      <c r="D48" s="142"/>
    </row>
    <row r="49" spans="4:4" ht="17.25">
      <c r="D49" s="142"/>
    </row>
    <row r="50" spans="4:4" ht="17.25">
      <c r="D50" s="142"/>
    </row>
    <row r="51" spans="4:4" ht="17.25">
      <c r="D51" s="142"/>
    </row>
    <row r="52" spans="4:4" ht="17.25">
      <c r="D52" s="142"/>
    </row>
    <row r="53" spans="4:4" ht="17.25">
      <c r="D53" s="142"/>
    </row>
    <row r="54" spans="4:4" ht="17.25">
      <c r="D54" s="142"/>
    </row>
    <row r="55" spans="4:4" ht="17.25">
      <c r="D55" s="142"/>
    </row>
    <row r="56" spans="4:4" ht="17.25">
      <c r="D56" s="142"/>
    </row>
    <row r="57" spans="4:4" ht="17.25">
      <c r="D57" s="142"/>
    </row>
    <row r="58" spans="4:4" ht="17.25">
      <c r="D58" s="142"/>
    </row>
    <row r="59" spans="4:4" ht="17.25">
      <c r="D59" s="142"/>
    </row>
    <row r="60" spans="4:4" ht="17.25">
      <c r="D60" s="142"/>
    </row>
    <row r="61" spans="4:4" ht="17.25">
      <c r="D61" s="142"/>
    </row>
    <row r="62" spans="4:4" ht="17.25">
      <c r="D62" s="142"/>
    </row>
    <row r="63" spans="4:4" ht="17.25">
      <c r="D63" s="142"/>
    </row>
    <row r="64" spans="4:4" ht="17.25">
      <c r="D64" s="142"/>
    </row>
    <row r="65" spans="4:4" ht="17.25">
      <c r="D65" s="142"/>
    </row>
    <row r="66" spans="4:4" ht="17.25">
      <c r="D66" s="142"/>
    </row>
    <row r="67" spans="4:4" ht="17.25">
      <c r="D67" s="142"/>
    </row>
    <row r="68" spans="4:4" ht="17.25">
      <c r="D68" s="142"/>
    </row>
    <row r="69" spans="4:4" ht="17.25">
      <c r="D69" s="142"/>
    </row>
    <row r="70" spans="4:4" ht="17.25">
      <c r="D70" s="142"/>
    </row>
    <row r="71" spans="4:4" ht="17.25">
      <c r="D71" s="142"/>
    </row>
    <row r="72" spans="4:4" ht="17.25">
      <c r="D72" s="142"/>
    </row>
    <row r="73" spans="4:4" ht="17.25">
      <c r="D73" s="142"/>
    </row>
    <row r="74" spans="4:4" ht="17.25">
      <c r="D74" s="142"/>
    </row>
    <row r="75" spans="4:4" ht="17.25">
      <c r="D75" s="142"/>
    </row>
    <row r="76" spans="4:4" ht="17.25">
      <c r="D76" s="142"/>
    </row>
    <row r="77" spans="4:4" ht="17.25">
      <c r="D77" s="142"/>
    </row>
    <row r="78" spans="4:4" ht="17.25">
      <c r="D78" s="142"/>
    </row>
    <row r="79" spans="4:4" ht="17.25">
      <c r="D79" s="142"/>
    </row>
    <row r="80" spans="4:4" ht="17.25">
      <c r="D80" s="142"/>
    </row>
    <row r="81" spans="4:4" ht="17.25">
      <c r="D81" s="142"/>
    </row>
    <row r="82" spans="4:4" ht="17.25">
      <c r="D82" s="142"/>
    </row>
    <row r="83" spans="4:4" ht="17.25">
      <c r="D83" s="142"/>
    </row>
    <row r="84" spans="4:4" ht="17.25">
      <c r="D84" s="142"/>
    </row>
    <row r="85" spans="4:4" ht="17.25">
      <c r="D85" s="142"/>
    </row>
    <row r="86" spans="4:4" ht="17.25">
      <c r="D86" s="142"/>
    </row>
    <row r="87" spans="4:4" ht="17.25">
      <c r="D87" s="142"/>
    </row>
    <row r="88" spans="4:4" ht="17.25">
      <c r="D88" s="142"/>
    </row>
    <row r="89" spans="4:4" ht="17.25">
      <c r="D89" s="142"/>
    </row>
    <row r="90" spans="4:4" ht="17.25">
      <c r="D90" s="142"/>
    </row>
    <row r="91" spans="4:4" ht="17.25">
      <c r="D91" s="142"/>
    </row>
    <row r="92" spans="4:4" ht="17.25">
      <c r="D92" s="142"/>
    </row>
    <row r="93" spans="4:4" ht="17.25">
      <c r="D93" s="142"/>
    </row>
    <row r="94" spans="4:4" ht="17.25">
      <c r="D94" s="142"/>
    </row>
    <row r="95" spans="4:4" ht="17.25">
      <c r="D95" s="142"/>
    </row>
    <row r="96" spans="4:4" ht="17.25">
      <c r="D96" s="142"/>
    </row>
    <row r="97" spans="4:4" ht="17.25">
      <c r="D97" s="142"/>
    </row>
    <row r="98" spans="4:4" ht="17.25">
      <c r="D98" s="142"/>
    </row>
    <row r="99" spans="4:4" ht="17.25">
      <c r="D99" s="142"/>
    </row>
    <row r="100" spans="4:4" ht="17.25">
      <c r="D100" s="142"/>
    </row>
    <row r="101" spans="4:4" ht="17.25">
      <c r="D101" s="142"/>
    </row>
    <row r="102" spans="4:4" ht="17.25">
      <c r="D102" s="142"/>
    </row>
    <row r="103" spans="4:4" ht="17.25">
      <c r="D103" s="142"/>
    </row>
    <row r="104" spans="4:4" ht="17.25">
      <c r="D104" s="142"/>
    </row>
    <row r="105" spans="4:4" ht="17.25">
      <c r="D105" s="142"/>
    </row>
    <row r="106" spans="4:4" ht="17.25">
      <c r="D106" s="142"/>
    </row>
    <row r="107" spans="4:4" ht="17.25">
      <c r="D107" s="142"/>
    </row>
    <row r="108" spans="4:4" ht="17.25">
      <c r="D108" s="142"/>
    </row>
    <row r="109" spans="4:4" ht="17.25">
      <c r="D109" s="142"/>
    </row>
    <row r="110" spans="4:4" ht="17.25">
      <c r="D110" s="142"/>
    </row>
    <row r="111" spans="4:4" ht="17.25">
      <c r="D111" s="142"/>
    </row>
    <row r="112" spans="4:4" ht="17.25">
      <c r="D112" s="142"/>
    </row>
    <row r="113" spans="4:4" ht="17.25">
      <c r="D113" s="142"/>
    </row>
    <row r="114" spans="4:4" ht="17.25">
      <c r="D114" s="142"/>
    </row>
    <row r="115" spans="4:4" ht="17.25">
      <c r="D115" s="142"/>
    </row>
    <row r="116" spans="4:4" ht="17.25">
      <c r="D116" s="142"/>
    </row>
    <row r="117" spans="4:4" ht="17.25">
      <c r="D117" s="142"/>
    </row>
    <row r="118" spans="4:4" ht="17.25">
      <c r="D118" s="142"/>
    </row>
    <row r="119" spans="4:4" ht="17.25">
      <c r="D119" s="142"/>
    </row>
    <row r="120" spans="4:4" ht="17.25">
      <c r="D120" s="142"/>
    </row>
    <row r="121" spans="4:4" ht="17.25">
      <c r="D121" s="142"/>
    </row>
    <row r="122" spans="4:4" ht="17.25">
      <c r="D122" s="142"/>
    </row>
    <row r="123" spans="4:4" ht="17.25">
      <c r="D123" s="142"/>
    </row>
    <row r="124" spans="4:4" ht="17.25">
      <c r="D124" s="142"/>
    </row>
    <row r="125" spans="4:4" ht="17.25">
      <c r="D125" s="142"/>
    </row>
    <row r="126" spans="4:4" ht="17.25">
      <c r="D126" s="142"/>
    </row>
    <row r="127" spans="4:4" ht="17.25">
      <c r="D127" s="142"/>
    </row>
    <row r="128" spans="4:4" ht="17.25">
      <c r="D128" s="142"/>
    </row>
    <row r="129" spans="4:4" ht="17.25">
      <c r="D129" s="142"/>
    </row>
    <row r="130" spans="4:4" ht="17.25">
      <c r="D130" s="142"/>
    </row>
    <row r="131" spans="4:4" ht="17.25">
      <c r="D131" s="142"/>
    </row>
    <row r="132" spans="4:4" ht="17.25">
      <c r="D132" s="142"/>
    </row>
    <row r="133" spans="4:4" ht="17.25">
      <c r="D133" s="142"/>
    </row>
    <row r="134" spans="4:4" ht="17.25">
      <c r="D134" s="142"/>
    </row>
    <row r="135" spans="4:4" ht="17.25">
      <c r="D135" s="142"/>
    </row>
    <row r="136" spans="4:4" ht="17.25">
      <c r="D136" s="142"/>
    </row>
    <row r="137" spans="4:4" ht="17.25">
      <c r="D137" s="142"/>
    </row>
    <row r="138" spans="4:4" ht="17.25">
      <c r="D138" s="142"/>
    </row>
    <row r="139" spans="4:4" ht="17.25">
      <c r="D139" s="142"/>
    </row>
    <row r="140" spans="4:4" ht="17.25">
      <c r="D140" s="142"/>
    </row>
    <row r="141" spans="4:4" ht="17.25">
      <c r="D141" s="142"/>
    </row>
    <row r="142" spans="4:4" ht="17.25">
      <c r="D142" s="142"/>
    </row>
    <row r="143" spans="4:4" ht="17.25">
      <c r="D143" s="142"/>
    </row>
    <row r="144" spans="4:4" ht="17.25">
      <c r="D144" s="142"/>
    </row>
    <row r="145" spans="4:4" ht="17.25">
      <c r="D145" s="142"/>
    </row>
    <row r="146" spans="4:4" ht="17.25">
      <c r="D146" s="142"/>
    </row>
    <row r="147" spans="4:4" ht="17.25">
      <c r="D147" s="142"/>
    </row>
    <row r="148" spans="4:4" ht="17.25">
      <c r="D148" s="142"/>
    </row>
    <row r="149" spans="4:4" ht="17.25">
      <c r="D149" s="142"/>
    </row>
    <row r="150" spans="4:4" ht="17.25">
      <c r="D150" s="142"/>
    </row>
    <row r="151" spans="4:4" ht="17.25">
      <c r="D151" s="142"/>
    </row>
    <row r="152" spans="4:4" ht="17.25">
      <c r="D152" s="142"/>
    </row>
    <row r="153" spans="4:4" ht="17.25">
      <c r="D153" s="142"/>
    </row>
    <row r="154" spans="4:4" ht="17.25">
      <c r="D154" s="142"/>
    </row>
    <row r="155" spans="4:4" ht="17.25">
      <c r="D155" s="142"/>
    </row>
    <row r="156" spans="4:4" ht="17.25">
      <c r="D156" s="142"/>
    </row>
    <row r="157" spans="4:4" ht="17.25">
      <c r="D157" s="142"/>
    </row>
    <row r="158" spans="4:4" ht="17.25">
      <c r="D158" s="142"/>
    </row>
    <row r="159" spans="4:4" ht="17.25">
      <c r="D159" s="142"/>
    </row>
    <row r="160" spans="4:4" ht="17.25">
      <c r="D160" s="142"/>
    </row>
    <row r="161" spans="4:4" ht="17.25">
      <c r="D161" s="142"/>
    </row>
    <row r="162" spans="4:4" ht="17.25">
      <c r="D162" s="142"/>
    </row>
    <row r="163" spans="4:4" ht="17.25">
      <c r="D163" s="142"/>
    </row>
    <row r="164" spans="4:4" ht="17.25">
      <c r="D164" s="142"/>
    </row>
    <row r="165" spans="4:4" ht="17.25">
      <c r="D165" s="142"/>
    </row>
    <row r="166" spans="4:4" ht="17.25">
      <c r="D166" s="142"/>
    </row>
    <row r="167" spans="4:4" ht="17.25">
      <c r="D167" s="142"/>
    </row>
    <row r="168" spans="4:4" ht="17.25">
      <c r="D168" s="142"/>
    </row>
    <row r="169" spans="4:4" ht="17.25">
      <c r="D169" s="142"/>
    </row>
    <row r="170" spans="4:4" ht="17.25">
      <c r="D170" s="142"/>
    </row>
    <row r="171" spans="4:4" ht="17.25">
      <c r="D171" s="142"/>
    </row>
    <row r="172" spans="4:4" ht="17.25">
      <c r="D172" s="142"/>
    </row>
    <row r="173" spans="4:4" ht="17.25">
      <c r="D173" s="142"/>
    </row>
    <row r="174" spans="4:4" ht="17.25">
      <c r="D174" s="142"/>
    </row>
    <row r="175" spans="4:4" ht="17.25">
      <c r="D175" s="142"/>
    </row>
    <row r="176" spans="4:4" ht="17.25">
      <c r="D176" s="142"/>
    </row>
    <row r="177" spans="4:4" ht="17.25">
      <c r="D177" s="142"/>
    </row>
    <row r="178" spans="4:4" ht="17.25">
      <c r="D178" s="142"/>
    </row>
    <row r="179" spans="4:4" ht="17.25">
      <c r="D179" s="142"/>
    </row>
    <row r="180" spans="4:4" ht="17.25">
      <c r="D180" s="142"/>
    </row>
    <row r="181" spans="4:4" ht="17.25">
      <c r="D181" s="142"/>
    </row>
    <row r="182" spans="4:4" ht="17.25">
      <c r="D182" s="142"/>
    </row>
    <row r="183" spans="4:4" ht="17.25">
      <c r="D183" s="142"/>
    </row>
    <row r="184" spans="4:4" ht="17.25">
      <c r="D184" s="142"/>
    </row>
    <row r="185" spans="4:4" ht="17.25">
      <c r="D185" s="142"/>
    </row>
    <row r="186" spans="4:4" ht="17.25">
      <c r="D186" s="142"/>
    </row>
    <row r="187" spans="4:4" ht="17.25">
      <c r="D187" s="142"/>
    </row>
    <row r="188" spans="4:4" ht="17.25">
      <c r="D188" s="142"/>
    </row>
    <row r="189" spans="4:4" ht="17.25">
      <c r="D189" s="142"/>
    </row>
    <row r="190" spans="4:4" ht="17.25">
      <c r="D190" s="142"/>
    </row>
    <row r="191" spans="4:4" ht="17.25">
      <c r="D191" s="142"/>
    </row>
    <row r="192" spans="4:4" ht="17.25">
      <c r="D192" s="142"/>
    </row>
    <row r="193" spans="4:4" ht="17.25">
      <c r="D193" s="142"/>
    </row>
    <row r="194" spans="4:4" ht="17.25">
      <c r="D194" s="142"/>
    </row>
    <row r="195" spans="4:4" ht="17.25">
      <c r="D195" s="142"/>
    </row>
    <row r="196" spans="4:4" ht="17.25">
      <c r="D196" s="142"/>
    </row>
    <row r="197" spans="4:4" ht="17.25">
      <c r="D197" s="142"/>
    </row>
    <row r="198" spans="4:4" ht="17.25">
      <c r="D198" s="142"/>
    </row>
    <row r="199" spans="4:4" ht="17.25">
      <c r="D199" s="142"/>
    </row>
    <row r="200" spans="4:4" ht="17.25">
      <c r="D200" s="142"/>
    </row>
    <row r="201" spans="4:4" ht="17.25">
      <c r="D201" s="142"/>
    </row>
    <row r="202" spans="4:4" ht="17.25">
      <c r="D202" s="142"/>
    </row>
    <row r="203" spans="4:4" ht="17.25">
      <c r="D203" s="142"/>
    </row>
    <row r="204" spans="4:4" ht="17.25">
      <c r="D204" s="142"/>
    </row>
    <row r="205" spans="4:4" ht="17.25">
      <c r="D205" s="142"/>
    </row>
    <row r="206" spans="4:4" ht="17.25">
      <c r="D206" s="142"/>
    </row>
    <row r="207" spans="4:4" ht="17.25">
      <c r="D207" s="142"/>
    </row>
    <row r="208" spans="4:4" ht="17.25">
      <c r="D208" s="142"/>
    </row>
    <row r="209" spans="4:4" ht="17.25">
      <c r="D209" s="142"/>
    </row>
    <row r="210" spans="4:4" ht="17.25">
      <c r="D210" s="142"/>
    </row>
    <row r="211" spans="4:4" ht="17.25">
      <c r="D211" s="142"/>
    </row>
    <row r="212" spans="4:4" ht="17.25">
      <c r="D212" s="142"/>
    </row>
    <row r="213" spans="4:4" ht="17.25">
      <c r="D213" s="142"/>
    </row>
    <row r="214" spans="4:4" ht="17.25">
      <c r="D214" s="142"/>
    </row>
    <row r="215" spans="4:4" ht="17.25">
      <c r="D215" s="142"/>
    </row>
    <row r="216" spans="4:4" ht="17.25">
      <c r="D216" s="142"/>
    </row>
    <row r="217" spans="4:4" ht="17.25">
      <c r="D217" s="142"/>
    </row>
    <row r="218" spans="4:4" ht="17.25">
      <c r="D218" s="142"/>
    </row>
    <row r="219" spans="4:4" ht="17.25">
      <c r="D219" s="142"/>
    </row>
    <row r="220" spans="4:4" ht="17.25">
      <c r="D220" s="142"/>
    </row>
    <row r="221" spans="4:4" ht="17.25">
      <c r="D221" s="142"/>
    </row>
    <row r="222" spans="4:4" ht="17.25">
      <c r="D222" s="142"/>
    </row>
    <row r="223" spans="4:4" ht="17.25">
      <c r="D223" s="142"/>
    </row>
    <row r="224" spans="4:4" ht="17.25">
      <c r="D224" s="142"/>
    </row>
    <row r="225" spans="4:4" ht="17.25">
      <c r="D225" s="142"/>
    </row>
    <row r="226" spans="4:4" ht="17.25">
      <c r="D226" s="142"/>
    </row>
    <row r="227" spans="4:4" ht="17.25">
      <c r="D227" s="142"/>
    </row>
    <row r="228" spans="4:4" ht="17.25">
      <c r="D228" s="142"/>
    </row>
    <row r="229" spans="4:4" ht="17.25">
      <c r="D229" s="142"/>
    </row>
    <row r="230" spans="4:4" ht="17.25">
      <c r="D230" s="142"/>
    </row>
    <row r="231" spans="4:4" ht="17.25">
      <c r="D231" s="142"/>
    </row>
    <row r="232" spans="4:4" ht="17.25">
      <c r="D232" s="142"/>
    </row>
    <row r="233" spans="4:4" ht="17.25">
      <c r="D233" s="142"/>
    </row>
    <row r="234" spans="4:4" ht="17.25">
      <c r="D234" s="142"/>
    </row>
    <row r="235" spans="4:4" ht="17.25">
      <c r="D235" s="142"/>
    </row>
    <row r="236" spans="4:4" ht="17.25">
      <c r="D236" s="142"/>
    </row>
    <row r="237" spans="4:4" ht="17.25">
      <c r="D237" s="142"/>
    </row>
    <row r="238" spans="4:4" ht="17.25">
      <c r="D238" s="142"/>
    </row>
    <row r="239" spans="4:4" ht="17.25">
      <c r="D239" s="142"/>
    </row>
    <row r="240" spans="4:4" ht="17.25">
      <c r="D240" s="142"/>
    </row>
    <row r="241" spans="4:4" ht="17.25">
      <c r="D241" s="142"/>
    </row>
    <row r="242" spans="4:4" ht="17.25">
      <c r="D242" s="142"/>
    </row>
    <row r="243" spans="4:4" ht="17.25">
      <c r="D243" s="142"/>
    </row>
    <row r="244" spans="4:4" ht="17.25">
      <c r="D244" s="142"/>
    </row>
    <row r="245" spans="4:4" ht="17.25">
      <c r="D245" s="142"/>
    </row>
    <row r="246" spans="4:4" ht="17.25">
      <c r="D246" s="142"/>
    </row>
    <row r="247" spans="4:4" ht="17.25">
      <c r="D247" s="142"/>
    </row>
    <row r="248" spans="4:4" ht="17.25">
      <c r="D248" s="142"/>
    </row>
    <row r="249" spans="4:4" ht="17.25">
      <c r="D249" s="142"/>
    </row>
    <row r="250" spans="4:4" ht="17.25">
      <c r="D250" s="142"/>
    </row>
    <row r="251" spans="4:4" ht="17.25">
      <c r="D251" s="142"/>
    </row>
    <row r="252" spans="4:4" ht="17.25">
      <c r="D252" s="142"/>
    </row>
    <row r="253" spans="4:4" ht="17.25">
      <c r="D253" s="142"/>
    </row>
    <row r="254" spans="4:4" ht="17.25">
      <c r="D254" s="142"/>
    </row>
    <row r="255" spans="4:4" ht="17.25">
      <c r="D255" s="142"/>
    </row>
    <row r="256" spans="4:4" ht="17.25">
      <c r="D256" s="142"/>
    </row>
    <row r="257" spans="4:4" ht="17.25">
      <c r="D257" s="142"/>
    </row>
    <row r="258" spans="4:4" ht="17.25">
      <c r="D258" s="142"/>
    </row>
    <row r="259" spans="4:4">
      <c r="D259" s="143"/>
    </row>
    <row r="260" spans="4:4">
      <c r="D260" s="143"/>
    </row>
    <row r="261" spans="4:4">
      <c r="D261" s="143"/>
    </row>
    <row r="262" spans="4:4">
      <c r="D262" s="143"/>
    </row>
    <row r="263" spans="4:4">
      <c r="D263" s="143"/>
    </row>
    <row r="264" spans="4:4">
      <c r="D264" s="143"/>
    </row>
    <row r="265" spans="4:4">
      <c r="D265" s="143"/>
    </row>
    <row r="266" spans="4:4">
      <c r="D266" s="143"/>
    </row>
    <row r="267" spans="4:4">
      <c r="D267" s="143"/>
    </row>
    <row r="268" spans="4:4">
      <c r="D268" s="143"/>
    </row>
    <row r="269" spans="4:4">
      <c r="D269" s="143"/>
    </row>
    <row r="270" spans="4:4">
      <c r="D270" s="143"/>
    </row>
    <row r="271" spans="4:4">
      <c r="D271" s="143"/>
    </row>
    <row r="272" spans="4:4">
      <c r="D272" s="143"/>
    </row>
    <row r="273" spans="4:4">
      <c r="D273" s="143"/>
    </row>
    <row r="274" spans="4:4">
      <c r="D274" s="143"/>
    </row>
    <row r="275" spans="4:4">
      <c r="D275" s="143"/>
    </row>
    <row r="276" spans="4:4">
      <c r="D276" s="143"/>
    </row>
    <row r="277" spans="4:4">
      <c r="D277" s="143"/>
    </row>
    <row r="278" spans="4:4">
      <c r="D278" s="143"/>
    </row>
    <row r="279" spans="4:4">
      <c r="D279" s="143"/>
    </row>
    <row r="280" spans="4:4">
      <c r="D280" s="143"/>
    </row>
    <row r="281" spans="4:4">
      <c r="D281" s="143"/>
    </row>
    <row r="282" spans="4:4">
      <c r="D282" s="143"/>
    </row>
    <row r="283" spans="4:4">
      <c r="D283" s="143"/>
    </row>
    <row r="284" spans="4:4">
      <c r="D284" s="143"/>
    </row>
    <row r="285" spans="4:4">
      <c r="D285" s="143"/>
    </row>
    <row r="286" spans="4:4">
      <c r="D286" s="143"/>
    </row>
    <row r="287" spans="4:4">
      <c r="D287" s="143"/>
    </row>
    <row r="288" spans="4:4">
      <c r="D288" s="143"/>
    </row>
    <row r="289" spans="4:4">
      <c r="D289" s="143"/>
    </row>
    <row r="290" spans="4:4">
      <c r="D290" s="143"/>
    </row>
    <row r="291" spans="4:4">
      <c r="D291" s="143"/>
    </row>
    <row r="292" spans="4:4">
      <c r="D292" s="143"/>
    </row>
    <row r="293" spans="4:4">
      <c r="D293" s="143"/>
    </row>
    <row r="294" spans="4:4">
      <c r="D294" s="143"/>
    </row>
    <row r="295" spans="4:4">
      <c r="D295" s="143"/>
    </row>
    <row r="296" spans="4:4">
      <c r="D296" s="143"/>
    </row>
    <row r="297" spans="4:4">
      <c r="D297" s="143"/>
    </row>
    <row r="298" spans="4:4">
      <c r="D298" s="143"/>
    </row>
    <row r="299" spans="4:4">
      <c r="D299" s="143"/>
    </row>
    <row r="300" spans="4:4">
      <c r="D300" s="143"/>
    </row>
    <row r="301" spans="4:4">
      <c r="D301" s="143"/>
    </row>
    <row r="302" spans="4:4">
      <c r="D302" s="143"/>
    </row>
    <row r="303" spans="4:4">
      <c r="D303" s="143"/>
    </row>
    <row r="304" spans="4:4">
      <c r="D304" s="143"/>
    </row>
    <row r="305" spans="4:4">
      <c r="D305" s="143"/>
    </row>
    <row r="306" spans="4:4">
      <c r="D306" s="143"/>
    </row>
    <row r="307" spans="4:4">
      <c r="D307" s="143"/>
    </row>
    <row r="308" spans="4:4">
      <c r="D308" s="143"/>
    </row>
    <row r="309" spans="4:4">
      <c r="D309" s="143"/>
    </row>
    <row r="310" spans="4:4">
      <c r="D310" s="143"/>
    </row>
    <row r="311" spans="4:4">
      <c r="D311" s="143"/>
    </row>
    <row r="312" spans="4:4">
      <c r="D312" s="143"/>
    </row>
    <row r="313" spans="4:4">
      <c r="D313" s="143"/>
    </row>
    <row r="314" spans="4:4">
      <c r="D314" s="143"/>
    </row>
    <row r="315" spans="4:4">
      <c r="D315" s="143"/>
    </row>
    <row r="316" spans="4:4">
      <c r="D316" s="143"/>
    </row>
    <row r="317" spans="4:4">
      <c r="D317" s="143"/>
    </row>
    <row r="318" spans="4:4">
      <c r="D318" s="143"/>
    </row>
    <row r="319" spans="4:4">
      <c r="D319" s="143"/>
    </row>
    <row r="320" spans="4:4">
      <c r="D320" s="143"/>
    </row>
    <row r="321" spans="4:4">
      <c r="D321" s="143"/>
    </row>
    <row r="322" spans="4:4">
      <c r="D322" s="143"/>
    </row>
    <row r="323" spans="4:4">
      <c r="D323" s="143"/>
    </row>
    <row r="324" spans="4:4">
      <c r="D324" s="143"/>
    </row>
    <row r="325" spans="4:4">
      <c r="D325" s="143"/>
    </row>
    <row r="326" spans="4:4">
      <c r="D326" s="143"/>
    </row>
    <row r="327" spans="4:4">
      <c r="D327" s="143"/>
    </row>
    <row r="328" spans="4:4">
      <c r="D328" s="143"/>
    </row>
    <row r="329" spans="4:4">
      <c r="D329" s="143"/>
    </row>
    <row r="330" spans="4:4">
      <c r="D330" s="143"/>
    </row>
    <row r="331" spans="4:4">
      <c r="D331" s="143"/>
    </row>
    <row r="332" spans="4:4">
      <c r="D332" s="143"/>
    </row>
    <row r="333" spans="4:4">
      <c r="D333" s="143"/>
    </row>
    <row r="334" spans="4:4">
      <c r="D334" s="143"/>
    </row>
    <row r="335" spans="4:4">
      <c r="D335" s="143"/>
    </row>
    <row r="336" spans="4:4">
      <c r="D336" s="143"/>
    </row>
    <row r="337" spans="4:4">
      <c r="D337" s="143"/>
    </row>
    <row r="338" spans="4:4">
      <c r="D338" s="143"/>
    </row>
    <row r="339" spans="4:4">
      <c r="D339" s="143"/>
    </row>
    <row r="340" spans="4:4">
      <c r="D340" s="143"/>
    </row>
    <row r="341" spans="4:4">
      <c r="D341" s="143"/>
    </row>
    <row r="342" spans="4:4">
      <c r="D342" s="143"/>
    </row>
    <row r="343" spans="4:4">
      <c r="D343" s="143"/>
    </row>
    <row r="344" spans="4:4">
      <c r="D344" s="143"/>
    </row>
    <row r="345" spans="4:4">
      <c r="D345" s="143"/>
    </row>
    <row r="346" spans="4:4">
      <c r="D346" s="143"/>
    </row>
    <row r="347" spans="4:4">
      <c r="D347" s="143"/>
    </row>
    <row r="348" spans="4:4">
      <c r="D348" s="143"/>
    </row>
    <row r="349" spans="4:4">
      <c r="D349" s="143"/>
    </row>
    <row r="350" spans="4:4">
      <c r="D350" s="143"/>
    </row>
    <row r="351" spans="4:4">
      <c r="D351" s="143"/>
    </row>
    <row r="352" spans="4:4">
      <c r="D352" s="143"/>
    </row>
    <row r="353" spans="4:4">
      <c r="D353" s="143"/>
    </row>
    <row r="354" spans="4:4">
      <c r="D354" s="143"/>
    </row>
    <row r="355" spans="4:4">
      <c r="D355" s="143"/>
    </row>
    <row r="356" spans="4:4">
      <c r="D356" s="143"/>
    </row>
    <row r="357" spans="4:4">
      <c r="D357" s="143"/>
    </row>
    <row r="358" spans="4:4">
      <c r="D358" s="143"/>
    </row>
    <row r="359" spans="4:4">
      <c r="D359" s="143"/>
    </row>
    <row r="360" spans="4:4">
      <c r="D360" s="143"/>
    </row>
    <row r="361" spans="4:4">
      <c r="D361" s="143"/>
    </row>
    <row r="362" spans="4:4">
      <c r="D362" s="143"/>
    </row>
    <row r="363" spans="4:4">
      <c r="D363" s="143"/>
    </row>
    <row r="364" spans="4:4">
      <c r="D364" s="143"/>
    </row>
    <row r="365" spans="4:4">
      <c r="D365" s="143"/>
    </row>
    <row r="366" spans="4:4">
      <c r="D366" s="143"/>
    </row>
    <row r="367" spans="4:4">
      <c r="D367" s="143"/>
    </row>
    <row r="368" spans="4:4">
      <c r="D368" s="143"/>
    </row>
    <row r="369" spans="4:4">
      <c r="D369" s="143"/>
    </row>
    <row r="370" spans="4:4">
      <c r="D370" s="143"/>
    </row>
    <row r="371" spans="4:4">
      <c r="D371" s="143"/>
    </row>
    <row r="372" spans="4:4">
      <c r="D372" s="143"/>
    </row>
    <row r="373" spans="4:4">
      <c r="D373" s="143"/>
    </row>
    <row r="374" spans="4:4">
      <c r="D374" s="143"/>
    </row>
    <row r="375" spans="4:4">
      <c r="D375" s="143"/>
    </row>
    <row r="376" spans="4:4">
      <c r="D376" s="143"/>
    </row>
    <row r="377" spans="4:4">
      <c r="D377" s="143"/>
    </row>
    <row r="378" spans="4:4">
      <c r="D378" s="143"/>
    </row>
    <row r="379" spans="4:4">
      <c r="D379" s="143"/>
    </row>
    <row r="380" spans="4:4">
      <c r="D380" s="143"/>
    </row>
    <row r="381" spans="4:4">
      <c r="D381" s="143"/>
    </row>
    <row r="382" spans="4:4">
      <c r="D382" s="143"/>
    </row>
    <row r="383" spans="4:4">
      <c r="D383" s="143"/>
    </row>
    <row r="384" spans="4:4">
      <c r="D384" s="143"/>
    </row>
    <row r="385" spans="4:4">
      <c r="D385" s="143"/>
    </row>
    <row r="386" spans="4:4">
      <c r="D386" s="143"/>
    </row>
    <row r="387" spans="4:4">
      <c r="D387" s="143"/>
    </row>
    <row r="388" spans="4:4">
      <c r="D388" s="143"/>
    </row>
    <row r="389" spans="4:4">
      <c r="D389" s="143"/>
    </row>
    <row r="390" spans="4:4">
      <c r="D390" s="143"/>
    </row>
    <row r="391" spans="4:4">
      <c r="D391" s="143"/>
    </row>
    <row r="392" spans="4:4">
      <c r="D392" s="143"/>
    </row>
    <row r="393" spans="4:4">
      <c r="D393" s="143"/>
    </row>
    <row r="394" spans="4:4">
      <c r="D394" s="143"/>
    </row>
    <row r="395" spans="4:4">
      <c r="D395" s="143"/>
    </row>
    <row r="396" spans="4:4">
      <c r="D396" s="143"/>
    </row>
    <row r="397" spans="4:4">
      <c r="D397" s="143"/>
    </row>
    <row r="398" spans="4:4">
      <c r="D398" s="143"/>
    </row>
    <row r="399" spans="4:4">
      <c r="D399" s="143"/>
    </row>
    <row r="400" spans="4:4">
      <c r="D400" s="143"/>
    </row>
    <row r="401" spans="4:4">
      <c r="D401" s="143"/>
    </row>
    <row r="402" spans="4:4">
      <c r="D402" s="143"/>
    </row>
    <row r="403" spans="4:4">
      <c r="D403" s="143"/>
    </row>
    <row r="404" spans="4:4">
      <c r="D404" s="143"/>
    </row>
    <row r="405" spans="4:4">
      <c r="D405" s="143"/>
    </row>
    <row r="406" spans="4:4">
      <c r="D406" s="143"/>
    </row>
    <row r="407" spans="4:4">
      <c r="D407" s="143"/>
    </row>
    <row r="408" spans="4:4">
      <c r="D408" s="143"/>
    </row>
    <row r="409" spans="4:4">
      <c r="D409" s="143"/>
    </row>
    <row r="410" spans="4:4">
      <c r="D410" s="143"/>
    </row>
    <row r="411" spans="4:4">
      <c r="D411" s="143"/>
    </row>
    <row r="412" spans="4:4">
      <c r="D412" s="143"/>
    </row>
    <row r="413" spans="4:4">
      <c r="D413" s="143"/>
    </row>
    <row r="414" spans="4:4">
      <c r="D414" s="143"/>
    </row>
    <row r="415" spans="4:4">
      <c r="D415" s="143"/>
    </row>
    <row r="416" spans="4:4">
      <c r="D416" s="143"/>
    </row>
    <row r="417" spans="4:4">
      <c r="D417" s="143"/>
    </row>
    <row r="418" spans="4:4">
      <c r="D418" s="143"/>
    </row>
    <row r="419" spans="4:4">
      <c r="D419" s="143"/>
    </row>
    <row r="420" spans="4:4">
      <c r="D420" s="143"/>
    </row>
    <row r="421" spans="4:4">
      <c r="D421" s="143"/>
    </row>
    <row r="422" spans="4:4">
      <c r="D422" s="143"/>
    </row>
    <row r="423" spans="4:4">
      <c r="D423" s="143"/>
    </row>
    <row r="424" spans="4:4">
      <c r="D424" s="143"/>
    </row>
    <row r="425" spans="4:4">
      <c r="D425" s="143"/>
    </row>
    <row r="426" spans="4:4">
      <c r="D426" s="143"/>
    </row>
    <row r="427" spans="4:4">
      <c r="D427" s="143"/>
    </row>
    <row r="428" spans="4:4">
      <c r="D428" s="143"/>
    </row>
    <row r="429" spans="4:4">
      <c r="D429" s="143"/>
    </row>
    <row r="430" spans="4:4">
      <c r="D430" s="143"/>
    </row>
  </sheetData>
  <customSheetViews>
    <customSheetView guid="{3EE838E9-81E2-4FBF-86E4-3C14E5A2C9CF}" state="hidden">
      <selection activeCell="D1" sqref="D1:D430"/>
      <pageMargins left="0.7" right="0.7" top="0.78740157499999996" bottom="0.78740157499999996" header="0.3" footer="0.3"/>
    </customSheetView>
  </customSheetViews>
  <conditionalFormatting sqref="D229 D146 D137 D128 D19">
    <cfRule type="cellIs" dxfId="1334" priority="14665" operator="equal">
      <formula>43100</formula>
    </cfRule>
  </conditionalFormatting>
  <conditionalFormatting sqref="D1:D430">
    <cfRule type="cellIs" dxfId="1333" priority="14663" operator="between">
      <formula>42917</formula>
      <formula>43280</formula>
    </cfRule>
    <cfRule type="cellIs" dxfId="1332" priority="14664" operator="equal">
      <formula>"SZ"</formula>
    </cfRule>
  </conditionalFormatting>
  <conditionalFormatting sqref="D2:D258">
    <cfRule type="containsText" dxfId="1331" priority="14649" operator="containsText" text="SZ">
      <formula>NOT(ISERROR(SEARCH("SZ",D2)))</formula>
    </cfRule>
  </conditionalFormatting>
  <conditionalFormatting sqref="D2:D258">
    <cfRule type="containsText" dxfId="1330" priority="13559" operator="containsText" text="SZ">
      <formula>NOT(ISERROR(SEARCH("SZ",D2)))</formula>
    </cfRule>
    <cfRule type="cellIs" dxfId="1329" priority="13560" operator="between">
      <formula>42856</formula>
      <formula>43100</formula>
    </cfRule>
  </conditionalFormatting>
  <conditionalFormatting sqref="D2:D258">
    <cfRule type="containsText" dxfId="1328" priority="13251" operator="containsText" text="SZ">
      <formula>NOT(ISERROR(SEARCH("SZ",D2)))</formula>
    </cfRule>
    <cfRule type="cellIs" dxfId="1327" priority="13252" operator="between">
      <formula>42856</formula>
      <formula>43100</formula>
    </cfRule>
  </conditionalFormatting>
  <conditionalFormatting sqref="D2:D258">
    <cfRule type="containsText" dxfId="1326" priority="13239" operator="containsText" text="SZ">
      <formula>NOT(ISERROR(SEARCH("SZ",D2)))</formula>
    </cfRule>
    <cfRule type="cellIs" dxfId="1325" priority="13240" operator="between">
      <formula>42856</formula>
      <formula>43100</formula>
    </cfRule>
  </conditionalFormatting>
  <conditionalFormatting sqref="D2:D258">
    <cfRule type="containsText" dxfId="1324" priority="13227" operator="containsText" text="SZ">
      <formula>NOT(ISERROR(SEARCH("SZ",D2)))</formula>
    </cfRule>
    <cfRule type="cellIs" dxfId="1323" priority="13228" operator="between">
      <formula>42856</formula>
      <formula>43100</formula>
    </cfRule>
  </conditionalFormatting>
  <conditionalFormatting sqref="D2:D258">
    <cfRule type="containsText" dxfId="1322" priority="13215" operator="containsText" text="SZ">
      <formula>NOT(ISERROR(SEARCH("SZ",D2)))</formula>
    </cfRule>
    <cfRule type="cellIs" dxfId="1321" priority="13216" operator="between">
      <formula>42856</formula>
      <formula>43100</formula>
    </cfRule>
  </conditionalFormatting>
  <conditionalFormatting sqref="D2:D258">
    <cfRule type="containsText" dxfId="1320" priority="13203" operator="containsText" text="SZ">
      <formula>NOT(ISERROR(SEARCH("SZ",D2)))</formula>
    </cfRule>
    <cfRule type="cellIs" dxfId="1319" priority="13204" operator="between">
      <formula>42856</formula>
      <formula>43100</formula>
    </cfRule>
  </conditionalFormatting>
  <conditionalFormatting sqref="D2:D258">
    <cfRule type="containsText" dxfId="1318" priority="13191" operator="containsText" text="SZ">
      <formula>NOT(ISERROR(SEARCH("SZ",D2)))</formula>
    </cfRule>
    <cfRule type="cellIs" dxfId="1317" priority="13192" operator="between">
      <formula>42856</formula>
      <formula>43100</formula>
    </cfRule>
  </conditionalFormatting>
  <conditionalFormatting sqref="D2:D258">
    <cfRule type="containsText" dxfId="1316" priority="13179" operator="containsText" text="SZ">
      <formula>NOT(ISERROR(SEARCH("SZ",D2)))</formula>
    </cfRule>
    <cfRule type="cellIs" dxfId="1315" priority="13180" operator="between">
      <formula>42856</formula>
      <formula>43100</formula>
    </cfRule>
  </conditionalFormatting>
  <conditionalFormatting sqref="D2:D258">
    <cfRule type="containsText" dxfId="1314" priority="13167" operator="containsText" text="SZ">
      <formula>NOT(ISERROR(SEARCH("SZ",D2)))</formula>
    </cfRule>
    <cfRule type="cellIs" dxfId="1313" priority="13168" operator="between">
      <formula>42856</formula>
      <formula>43100</formula>
    </cfRule>
  </conditionalFormatting>
  <conditionalFormatting sqref="D2:D258">
    <cfRule type="containsText" dxfId="1312" priority="13155" operator="containsText" text="SZ">
      <formula>NOT(ISERROR(SEARCH("SZ",D2)))</formula>
    </cfRule>
    <cfRule type="cellIs" dxfId="1311" priority="13156" operator="between">
      <formula>42856</formula>
      <formula>43100</formula>
    </cfRule>
  </conditionalFormatting>
  <conditionalFormatting sqref="D2:D258">
    <cfRule type="containsText" dxfId="1310" priority="13143" operator="containsText" text="SZ">
      <formula>NOT(ISERROR(SEARCH("SZ",D2)))</formula>
    </cfRule>
    <cfRule type="cellIs" dxfId="1309" priority="13144" operator="between">
      <formula>42856</formula>
      <formula>43100</formula>
    </cfRule>
  </conditionalFormatting>
  <conditionalFormatting sqref="D2:D258">
    <cfRule type="containsText" dxfId="1308" priority="13131" operator="containsText" text="SZ">
      <formula>NOT(ISERROR(SEARCH("SZ",D2)))</formula>
    </cfRule>
    <cfRule type="cellIs" dxfId="1307" priority="13132" operator="between">
      <formula>42856</formula>
      <formula>43100</formula>
    </cfRule>
  </conditionalFormatting>
  <conditionalFormatting sqref="D2:D258">
    <cfRule type="containsText" dxfId="1306" priority="13119" operator="containsText" text="SZ">
      <formula>NOT(ISERROR(SEARCH("SZ",D2)))</formula>
    </cfRule>
    <cfRule type="cellIs" dxfId="1305" priority="13120" operator="between">
      <formula>42856</formula>
      <formula>43100</formula>
    </cfRule>
  </conditionalFormatting>
  <conditionalFormatting sqref="D2:D258">
    <cfRule type="containsText" dxfId="1304" priority="13107" operator="containsText" text="SZ">
      <formula>NOT(ISERROR(SEARCH("SZ",D2)))</formula>
    </cfRule>
    <cfRule type="cellIs" dxfId="1303" priority="13108" operator="between">
      <formula>42856</formula>
      <formula>43100</formula>
    </cfRule>
  </conditionalFormatting>
  <conditionalFormatting sqref="D2:D258">
    <cfRule type="containsText" dxfId="1302" priority="13095" operator="containsText" text="SZ">
      <formula>NOT(ISERROR(SEARCH("SZ",D2)))</formula>
    </cfRule>
    <cfRule type="cellIs" dxfId="1301" priority="13096" operator="between">
      <formula>42856</formula>
      <formula>43100</formula>
    </cfRule>
  </conditionalFormatting>
  <conditionalFormatting sqref="A1:A1048576">
    <cfRule type="containsText" dxfId="1300" priority="2073" operator="containsText" text="NeuMtgld">
      <formula>NOT(ISERROR(SEARCH("NeuMtgld",A1)))</formula>
    </cfRule>
  </conditionalFormatting>
  <conditionalFormatting sqref="A2:A222">
    <cfRule type="expression" dxfId="1299" priority="2072">
      <formula>$AA2&gt;="a*"</formula>
    </cfRule>
  </conditionalFormatting>
  <conditionalFormatting sqref="A2:A39">
    <cfRule type="expression" dxfId="1298" priority="2071">
      <formula>LEFT($B2,5)="NeuNr"</formula>
    </cfRule>
  </conditionalFormatting>
  <conditionalFormatting sqref="A3:A4">
    <cfRule type="expression" dxfId="1297" priority="2070">
      <formula>LEFT($B3,5)="NeuNr"</formula>
    </cfRule>
  </conditionalFormatting>
  <conditionalFormatting sqref="A3:A4">
    <cfRule type="expression" dxfId="1296" priority="2069">
      <formula>LEFT($B3,5)="NeuNr"</formula>
    </cfRule>
  </conditionalFormatting>
  <conditionalFormatting sqref="B2:B9">
    <cfRule type="expression" dxfId="1295" priority="2068">
      <formula>LEFT($B2,5)="NeuNr"</formula>
    </cfRule>
  </conditionalFormatting>
  <conditionalFormatting sqref="B3:B4">
    <cfRule type="expression" dxfId="1294" priority="2067">
      <formula>LEFT($B3,5)="NeuNr"</formula>
    </cfRule>
  </conditionalFormatting>
  <conditionalFormatting sqref="B3:B4">
    <cfRule type="expression" dxfId="1293" priority="2066">
      <formula>LEFT($B3,5)="NeuNr"</formula>
    </cfRule>
  </conditionalFormatting>
  <conditionalFormatting sqref="E1:E15 E17:E1048576">
    <cfRule type="cellIs" dxfId="1292" priority="2059" operator="equal">
      <formula>"IKK Südwest"</formula>
    </cfRule>
  </conditionalFormatting>
  <conditionalFormatting sqref="E16">
    <cfRule type="cellIs" dxfId="1291" priority="2058" operator="equal">
      <formula>"IKK Südwest"</formula>
    </cfRule>
  </conditionalFormatting>
  <conditionalFormatting sqref="A1:A1048576">
    <cfRule type="containsText" dxfId="1290" priority="2056" operator="containsText" text="NeuMtgld">
      <formula>NOT(ISERROR(SEARCH("NeuMtgld",A1)))</formula>
    </cfRule>
  </conditionalFormatting>
  <conditionalFormatting sqref="A2:A222">
    <cfRule type="expression" dxfId="1289" priority="2055">
      <formula>$AA2&gt;="a*"</formula>
    </cfRule>
  </conditionalFormatting>
  <conditionalFormatting sqref="A2:A39">
    <cfRule type="expression" dxfId="1288" priority="2054">
      <formula>LEFT($B2,5)="NeuNr"</formula>
    </cfRule>
  </conditionalFormatting>
  <conditionalFormatting sqref="A3:A4">
    <cfRule type="expression" dxfId="1287" priority="2053">
      <formula>LEFT($B3,5)="NeuNr"</formula>
    </cfRule>
  </conditionalFormatting>
  <conditionalFormatting sqref="A3:A4">
    <cfRule type="expression" dxfId="1286" priority="2052">
      <formula>LEFT($B3,5)="NeuNr"</formula>
    </cfRule>
  </conditionalFormatting>
  <conditionalFormatting sqref="B2:B9">
    <cfRule type="expression" dxfId="1285" priority="2051">
      <formula>LEFT($B2,5)="NeuNr"</formula>
    </cfRule>
  </conditionalFormatting>
  <conditionalFormatting sqref="B3:B4">
    <cfRule type="expression" dxfId="1284" priority="2050">
      <formula>LEFT($B3,5)="NeuNr"</formula>
    </cfRule>
  </conditionalFormatting>
  <conditionalFormatting sqref="B3:B4">
    <cfRule type="expression" dxfId="1283" priority="2049">
      <formula>LEFT($B3,5)="NeuNr"</formula>
    </cfRule>
  </conditionalFormatting>
  <conditionalFormatting sqref="E1:E15 E17:E1048576">
    <cfRule type="cellIs" dxfId="1282" priority="2042" operator="equal">
      <formula>"IKK Südwest"</formula>
    </cfRule>
  </conditionalFormatting>
  <conditionalFormatting sqref="E16">
    <cfRule type="cellIs" dxfId="1281" priority="2041" operator="equal">
      <formula>"IKK Südwest"</formula>
    </cfRule>
  </conditionalFormatting>
  <conditionalFormatting sqref="A1:A1048576">
    <cfRule type="containsText" dxfId="1280" priority="2039" operator="containsText" text="NeuMtgld">
      <formula>NOT(ISERROR(SEARCH("NeuMtgld",A1)))</formula>
    </cfRule>
  </conditionalFormatting>
  <conditionalFormatting sqref="A2:A222">
    <cfRule type="expression" dxfId="1279" priority="2038">
      <formula>$AA2&gt;="a*"</formula>
    </cfRule>
  </conditionalFormatting>
  <conditionalFormatting sqref="A2:A39">
    <cfRule type="expression" dxfId="1278" priority="2037">
      <formula>LEFT($B2,5)="NeuNr"</formula>
    </cfRule>
  </conditionalFormatting>
  <conditionalFormatting sqref="A3:A4">
    <cfRule type="expression" dxfId="1277" priority="2036">
      <formula>LEFT($B3,5)="NeuNr"</formula>
    </cfRule>
  </conditionalFormatting>
  <conditionalFormatting sqref="A3:A4">
    <cfRule type="expression" dxfId="1276" priority="2035">
      <formula>LEFT($B3,5)="NeuNr"</formula>
    </cfRule>
  </conditionalFormatting>
  <conditionalFormatting sqref="B2:B9">
    <cfRule type="expression" dxfId="1275" priority="2034">
      <formula>LEFT($B2,5)="NeuNr"</formula>
    </cfRule>
  </conditionalFormatting>
  <conditionalFormatting sqref="B3:B4">
    <cfRule type="expression" dxfId="1274" priority="2033">
      <formula>LEFT($B3,5)="NeuNr"</formula>
    </cfRule>
  </conditionalFormatting>
  <conditionalFormatting sqref="B3:B4">
    <cfRule type="expression" dxfId="1273" priority="2032">
      <formula>LEFT($B3,5)="NeuNr"</formula>
    </cfRule>
  </conditionalFormatting>
  <conditionalFormatting sqref="E1:E1048576">
    <cfRule type="cellIs" dxfId="1272" priority="2025" operator="equal">
      <formula>"IKK Südwest"</formula>
    </cfRule>
  </conditionalFormatting>
  <conditionalFormatting sqref="A1:A1048576">
    <cfRule type="containsText" dxfId="1271" priority="2023" operator="containsText" text="NeuMtgld">
      <formula>NOT(ISERROR(SEARCH("NeuMtgld",A1)))</formula>
    </cfRule>
  </conditionalFormatting>
  <conditionalFormatting sqref="A2:A222">
    <cfRule type="expression" dxfId="1270" priority="2022">
      <formula>$AA2&gt;="a*"</formula>
    </cfRule>
  </conditionalFormatting>
  <conditionalFormatting sqref="A2:A39">
    <cfRule type="expression" dxfId="1269" priority="2021">
      <formula>LEFT($B2,5)="NeuNr"</formula>
    </cfRule>
  </conditionalFormatting>
  <conditionalFormatting sqref="A3:A4">
    <cfRule type="expression" dxfId="1268" priority="2020">
      <formula>LEFT($B3,5)="NeuNr"</formula>
    </cfRule>
  </conditionalFormatting>
  <conditionalFormatting sqref="A3:A4">
    <cfRule type="expression" dxfId="1267" priority="2019">
      <formula>LEFT($B3,5)="NeuNr"</formula>
    </cfRule>
  </conditionalFormatting>
  <conditionalFormatting sqref="B2:B9">
    <cfRule type="expression" dxfId="1266" priority="2018">
      <formula>LEFT($B2,5)="NeuNr"</formula>
    </cfRule>
  </conditionalFormatting>
  <conditionalFormatting sqref="B3:B4">
    <cfRule type="expression" dxfId="1265" priority="2017">
      <formula>LEFT($B3,5)="NeuNr"</formula>
    </cfRule>
  </conditionalFormatting>
  <conditionalFormatting sqref="B3:B4">
    <cfRule type="expression" dxfId="1264" priority="2016">
      <formula>LEFT($B3,5)="NeuNr"</formula>
    </cfRule>
  </conditionalFormatting>
  <conditionalFormatting sqref="E1:E1048576">
    <cfRule type="cellIs" dxfId="1263" priority="2009" operator="equal">
      <formula>"IKK Südwest"</formula>
    </cfRule>
  </conditionalFormatting>
  <conditionalFormatting sqref="A1:A1048576">
    <cfRule type="containsText" dxfId="1262" priority="2007" operator="containsText" text="NeuMtgld">
      <formula>NOT(ISERROR(SEARCH("NeuMtgld",A1)))</formula>
    </cfRule>
  </conditionalFormatting>
  <conditionalFormatting sqref="A2:A222">
    <cfRule type="expression" dxfId="1261" priority="2006">
      <formula>$AA2&gt;="a*"</formula>
    </cfRule>
  </conditionalFormatting>
  <conditionalFormatting sqref="A2:A39">
    <cfRule type="expression" dxfId="1260" priority="2005">
      <formula>LEFT($B2,5)="NeuNr"</formula>
    </cfRule>
  </conditionalFormatting>
  <conditionalFormatting sqref="A3:A4">
    <cfRule type="expression" dxfId="1259" priority="2004">
      <formula>LEFT($B3,5)="NeuNr"</formula>
    </cfRule>
  </conditionalFormatting>
  <conditionalFormatting sqref="A3:A4">
    <cfRule type="expression" dxfId="1258" priority="2003">
      <formula>LEFT($B3,5)="NeuNr"</formula>
    </cfRule>
  </conditionalFormatting>
  <conditionalFormatting sqref="B2:B9">
    <cfRule type="expression" dxfId="1257" priority="2002">
      <formula>LEFT($B2,5)="NeuNr"</formula>
    </cfRule>
  </conditionalFormatting>
  <conditionalFormatting sqref="B3:B4">
    <cfRule type="expression" dxfId="1256" priority="2001">
      <formula>LEFT($B3,5)="NeuNr"</formula>
    </cfRule>
  </conditionalFormatting>
  <conditionalFormatting sqref="B3:B4">
    <cfRule type="expression" dxfId="1255" priority="2000">
      <formula>LEFT($B3,5)="NeuNr"</formula>
    </cfRule>
  </conditionalFormatting>
  <conditionalFormatting sqref="E1:E1048576">
    <cfRule type="cellIs" dxfId="1254" priority="1993" operator="equal">
      <formula>"IKK Südwest"</formula>
    </cfRule>
  </conditionalFormatting>
  <conditionalFormatting sqref="A1:A1048576">
    <cfRule type="containsText" dxfId="1253" priority="1991" operator="containsText" text="NeuMtgld">
      <formula>NOT(ISERROR(SEARCH("NeuMtgld",A1)))</formula>
    </cfRule>
  </conditionalFormatting>
  <conditionalFormatting sqref="A2:A222">
    <cfRule type="expression" dxfId="1252" priority="1990">
      <formula>$AA2&gt;="a*"</formula>
    </cfRule>
  </conditionalFormatting>
  <conditionalFormatting sqref="A2:A39">
    <cfRule type="expression" dxfId="1251" priority="1989">
      <formula>LEFT($B2,5)="NeuNr"</formula>
    </cfRule>
  </conditionalFormatting>
  <conditionalFormatting sqref="A3:A4">
    <cfRule type="expression" dxfId="1250" priority="1988">
      <formula>LEFT($B3,5)="NeuNr"</formula>
    </cfRule>
  </conditionalFormatting>
  <conditionalFormatting sqref="A3:A4">
    <cfRule type="expression" dxfId="1249" priority="1987">
      <formula>LEFT($B3,5)="NeuNr"</formula>
    </cfRule>
  </conditionalFormatting>
  <conditionalFormatting sqref="B2:B9">
    <cfRule type="expression" dxfId="1248" priority="1986">
      <formula>LEFT($B2,5)="NeuNr"</formula>
    </cfRule>
  </conditionalFormatting>
  <conditionalFormatting sqref="B3:B4">
    <cfRule type="expression" dxfId="1247" priority="1985">
      <formula>LEFT($B3,5)="NeuNr"</formula>
    </cfRule>
  </conditionalFormatting>
  <conditionalFormatting sqref="B3:B4">
    <cfRule type="expression" dxfId="1246" priority="1984">
      <formula>LEFT($B3,5)="NeuNr"</formula>
    </cfRule>
  </conditionalFormatting>
  <conditionalFormatting sqref="E1:E1048576">
    <cfRule type="cellIs" dxfId="1245" priority="1977" operator="equal">
      <formula>"IKK Südwest"</formula>
    </cfRule>
  </conditionalFormatting>
  <conditionalFormatting sqref="A1:A1048576">
    <cfRule type="containsText" dxfId="1244" priority="1975" operator="containsText" text="NeuMtgld">
      <formula>NOT(ISERROR(SEARCH("NeuMtgld",A1)))</formula>
    </cfRule>
  </conditionalFormatting>
  <conditionalFormatting sqref="A2:A222">
    <cfRule type="expression" dxfId="1243" priority="1974">
      <formula>$AA2&gt;="a*"</formula>
    </cfRule>
  </conditionalFormatting>
  <conditionalFormatting sqref="A2:A39">
    <cfRule type="expression" dxfId="1242" priority="1973">
      <formula>LEFT($B2,5)="NeuNr"</formula>
    </cfRule>
  </conditionalFormatting>
  <conditionalFormatting sqref="A3:A4">
    <cfRule type="expression" dxfId="1241" priority="1972">
      <formula>LEFT($B3,5)="NeuNr"</formula>
    </cfRule>
  </conditionalFormatting>
  <conditionalFormatting sqref="A3:A4">
    <cfRule type="expression" dxfId="1240" priority="1971">
      <formula>LEFT($B3,5)="NeuNr"</formula>
    </cfRule>
  </conditionalFormatting>
  <conditionalFormatting sqref="B2:B9">
    <cfRule type="expression" dxfId="1239" priority="1970">
      <formula>LEFT($B2,5)="NeuNr"</formula>
    </cfRule>
  </conditionalFormatting>
  <conditionalFormatting sqref="B3:B4">
    <cfRule type="expression" dxfId="1238" priority="1969">
      <formula>LEFT($B3,5)="NeuNr"</formula>
    </cfRule>
  </conditionalFormatting>
  <conditionalFormatting sqref="B3:B4">
    <cfRule type="expression" dxfId="1237" priority="1968">
      <formula>LEFT($B3,5)="NeuNr"</formula>
    </cfRule>
  </conditionalFormatting>
  <conditionalFormatting sqref="E1:E1048576">
    <cfRule type="cellIs" dxfId="1236" priority="1961" operator="equal">
      <formula>"IKK Südwest"</formula>
    </cfRule>
  </conditionalFormatting>
  <conditionalFormatting sqref="A1:A1048576">
    <cfRule type="containsText" dxfId="1235" priority="1959" operator="containsText" text="NeuMtgld">
      <formula>NOT(ISERROR(SEARCH("NeuMtgld",A1)))</formula>
    </cfRule>
  </conditionalFormatting>
  <conditionalFormatting sqref="A2:A222">
    <cfRule type="expression" dxfId="1234" priority="1958">
      <formula>$AA2&gt;="a*"</formula>
    </cfRule>
  </conditionalFormatting>
  <conditionalFormatting sqref="A2:A39">
    <cfRule type="expression" dxfId="1233" priority="1957">
      <formula>LEFT($B2,5)="NeuNr"</formula>
    </cfRule>
  </conditionalFormatting>
  <conditionalFormatting sqref="A3:A4">
    <cfRule type="expression" dxfId="1232" priority="1956">
      <formula>LEFT($B3,5)="NeuNr"</formula>
    </cfRule>
  </conditionalFormatting>
  <conditionalFormatting sqref="A3:A4">
    <cfRule type="expression" dxfId="1231" priority="1955">
      <formula>LEFT($B3,5)="NeuNr"</formula>
    </cfRule>
  </conditionalFormatting>
  <conditionalFormatting sqref="B2:B9">
    <cfRule type="expression" dxfId="1230" priority="1954">
      <formula>LEFT($B2,5)="NeuNr"</formula>
    </cfRule>
  </conditionalFormatting>
  <conditionalFormatting sqref="B3:B4">
    <cfRule type="expression" dxfId="1229" priority="1953">
      <formula>LEFT($B3,5)="NeuNr"</formula>
    </cfRule>
  </conditionalFormatting>
  <conditionalFormatting sqref="B3:B4">
    <cfRule type="expression" dxfId="1228" priority="1952">
      <formula>LEFT($B3,5)="NeuNr"</formula>
    </cfRule>
  </conditionalFormatting>
  <conditionalFormatting sqref="E1:E1048576">
    <cfRule type="cellIs" dxfId="1227" priority="1945" operator="equal">
      <formula>"IKK Südwest"</formula>
    </cfRule>
  </conditionalFormatting>
  <conditionalFormatting sqref="A1:A1048576">
    <cfRule type="containsText" dxfId="1226" priority="1943" operator="containsText" text="NeuMtgld">
      <formula>NOT(ISERROR(SEARCH("NeuMtgld",A1)))</formula>
    </cfRule>
  </conditionalFormatting>
  <conditionalFormatting sqref="A2:A221">
    <cfRule type="expression" dxfId="1225" priority="1942">
      <formula>$AA2&gt;="a*"</formula>
    </cfRule>
  </conditionalFormatting>
  <conditionalFormatting sqref="A2:A38">
    <cfRule type="expression" dxfId="1224" priority="1941">
      <formula>LEFT($B2,5)="NeuNr"</formula>
    </cfRule>
  </conditionalFormatting>
  <conditionalFormatting sqref="A2:A3">
    <cfRule type="expression" dxfId="1223" priority="1940">
      <formula>LEFT($B2,5)="NeuNr"</formula>
    </cfRule>
  </conditionalFormatting>
  <conditionalFormatting sqref="A2:A3">
    <cfRule type="expression" dxfId="1222" priority="1939">
      <formula>LEFT($B2,5)="NeuNr"</formula>
    </cfRule>
  </conditionalFormatting>
  <conditionalFormatting sqref="B2:B9">
    <cfRule type="expression" dxfId="1221" priority="1938">
      <formula>LEFT($B2,5)="NeuNr"</formula>
    </cfRule>
  </conditionalFormatting>
  <conditionalFormatting sqref="B2:B3">
    <cfRule type="expression" dxfId="1220" priority="1937">
      <formula>LEFT($B2,5)="NeuNr"</formula>
    </cfRule>
  </conditionalFormatting>
  <conditionalFormatting sqref="B2:B3">
    <cfRule type="expression" dxfId="1219" priority="1936">
      <formula>LEFT($B2,5)="NeuNr"</formula>
    </cfRule>
  </conditionalFormatting>
  <conditionalFormatting sqref="E1:E1048576">
    <cfRule type="cellIs" dxfId="1218" priority="1929" operator="equal">
      <formula>"IKK Südwest"</formula>
    </cfRule>
  </conditionalFormatting>
  <conditionalFormatting sqref="A1:A1048576">
    <cfRule type="containsText" dxfId="1217" priority="1927" operator="containsText" text="NeuMtgld">
      <formula>NOT(ISERROR(SEARCH("NeuMtgld",A1)))</formula>
    </cfRule>
  </conditionalFormatting>
  <conditionalFormatting sqref="A2:A221">
    <cfRule type="expression" dxfId="1216" priority="1926">
      <formula>$AA2&gt;="a*"</formula>
    </cfRule>
  </conditionalFormatting>
  <conditionalFormatting sqref="A2:A38">
    <cfRule type="expression" dxfId="1215" priority="1925">
      <formula>LEFT($B2,5)="NeuNr"</formula>
    </cfRule>
  </conditionalFormatting>
  <conditionalFormatting sqref="A2:A3">
    <cfRule type="expression" dxfId="1214" priority="1924">
      <formula>LEFT($B2,5)="NeuNr"</formula>
    </cfRule>
  </conditionalFormatting>
  <conditionalFormatting sqref="A2:A3">
    <cfRule type="expression" dxfId="1213" priority="1923">
      <formula>LEFT($B2,5)="NeuNr"</formula>
    </cfRule>
  </conditionalFormatting>
  <conditionalFormatting sqref="B2:B9">
    <cfRule type="expression" dxfId="1212" priority="1922">
      <formula>LEFT($B2,5)="NeuNr"</formula>
    </cfRule>
  </conditionalFormatting>
  <conditionalFormatting sqref="B2:B3">
    <cfRule type="expression" dxfId="1211" priority="1921">
      <formula>LEFT($B2,5)="NeuNr"</formula>
    </cfRule>
  </conditionalFormatting>
  <conditionalFormatting sqref="B2:B3">
    <cfRule type="expression" dxfId="1210" priority="1920">
      <formula>LEFT($B2,5)="NeuNr"</formula>
    </cfRule>
  </conditionalFormatting>
  <conditionalFormatting sqref="E1:E1048576">
    <cfRule type="cellIs" dxfId="1209" priority="1913" operator="equal">
      <formula>"IKK Südwest"</formula>
    </cfRule>
  </conditionalFormatting>
  <conditionalFormatting sqref="A1:A1048576">
    <cfRule type="containsText" dxfId="1208" priority="1911" operator="containsText" text="NeuMtgld">
      <formula>NOT(ISERROR(SEARCH("NeuMtgld",A1)))</formula>
    </cfRule>
  </conditionalFormatting>
  <conditionalFormatting sqref="A2:A221">
    <cfRule type="expression" dxfId="1207" priority="1910">
      <formula>$AA2&gt;="a*"</formula>
    </cfRule>
  </conditionalFormatting>
  <conditionalFormatting sqref="A2:A38">
    <cfRule type="expression" dxfId="1206" priority="1909">
      <formula>LEFT($B2,5)="NeuNr"</formula>
    </cfRule>
  </conditionalFormatting>
  <conditionalFormatting sqref="A2:A3">
    <cfRule type="expression" dxfId="1205" priority="1908">
      <formula>LEFT($B2,5)="NeuNr"</formula>
    </cfRule>
  </conditionalFormatting>
  <conditionalFormatting sqref="A2:A3">
    <cfRule type="expression" dxfId="1204" priority="1907">
      <formula>LEFT($B2,5)="NeuNr"</formula>
    </cfRule>
  </conditionalFormatting>
  <conditionalFormatting sqref="B2:B9">
    <cfRule type="expression" dxfId="1203" priority="1906">
      <formula>LEFT($B2,5)="NeuNr"</formula>
    </cfRule>
  </conditionalFormatting>
  <conditionalFormatting sqref="B2:B3">
    <cfRule type="expression" dxfId="1202" priority="1905">
      <formula>LEFT($B2,5)="NeuNr"</formula>
    </cfRule>
  </conditionalFormatting>
  <conditionalFormatting sqref="B2:B3">
    <cfRule type="expression" dxfId="1201" priority="1904">
      <formula>LEFT($B2,5)="NeuNr"</formula>
    </cfRule>
  </conditionalFormatting>
  <conditionalFormatting sqref="E1:E1048576">
    <cfRule type="cellIs" dxfId="1200" priority="1897" operator="equal">
      <formula>"IKK Südwest"</formula>
    </cfRule>
  </conditionalFormatting>
  <conditionalFormatting sqref="A1:A1048576">
    <cfRule type="containsText" dxfId="1199" priority="1895" operator="containsText" text="NeuMtgld">
      <formula>NOT(ISERROR(SEARCH("NeuMtgld",A1)))</formula>
    </cfRule>
  </conditionalFormatting>
  <conditionalFormatting sqref="A2:A221">
    <cfRule type="expression" dxfId="1198" priority="1894">
      <formula>$AA2&gt;="a*"</formula>
    </cfRule>
  </conditionalFormatting>
  <conditionalFormatting sqref="A2:A38">
    <cfRule type="expression" dxfId="1197" priority="1893">
      <formula>LEFT($B2,5)="NeuNr"</formula>
    </cfRule>
  </conditionalFormatting>
  <conditionalFormatting sqref="A2:A3">
    <cfRule type="expression" dxfId="1196" priority="1892">
      <formula>LEFT($B2,5)="NeuNr"</formula>
    </cfRule>
  </conditionalFormatting>
  <conditionalFormatting sqref="A2:A3">
    <cfRule type="expression" dxfId="1195" priority="1891">
      <formula>LEFT($B2,5)="NeuNr"</formula>
    </cfRule>
  </conditionalFormatting>
  <conditionalFormatting sqref="B2:B9">
    <cfRule type="expression" dxfId="1194" priority="1890">
      <formula>LEFT($B2,5)="NeuNr"</formula>
    </cfRule>
  </conditionalFormatting>
  <conditionalFormatting sqref="B2:B3">
    <cfRule type="expression" dxfId="1193" priority="1889">
      <formula>LEFT($B2,5)="NeuNr"</formula>
    </cfRule>
  </conditionalFormatting>
  <conditionalFormatting sqref="B2:B3">
    <cfRule type="expression" dxfId="1192" priority="1888">
      <formula>LEFT($B2,5)="NeuNr"</formula>
    </cfRule>
  </conditionalFormatting>
  <conditionalFormatting sqref="E1:E1048576">
    <cfRule type="cellIs" dxfId="1191" priority="1881" operator="equal">
      <formula>"IKK Südwest"</formula>
    </cfRule>
  </conditionalFormatting>
  <conditionalFormatting sqref="A1:A1048576">
    <cfRule type="containsText" dxfId="1190" priority="1879" operator="containsText" text="NeuMtgld">
      <formula>NOT(ISERROR(SEARCH("NeuMtgld",A1)))</formula>
    </cfRule>
  </conditionalFormatting>
  <conditionalFormatting sqref="A2:A3">
    <cfRule type="expression" dxfId="1189" priority="1878">
      <formula>LEFT($B2,5)="NeuNr"</formula>
    </cfRule>
  </conditionalFormatting>
  <conditionalFormatting sqref="B2:B3">
    <cfRule type="expression" dxfId="1188" priority="1877">
      <formula>LEFT($B2,5)="NeuNr"</formula>
    </cfRule>
  </conditionalFormatting>
  <conditionalFormatting sqref="E1:E1048576">
    <cfRule type="cellIs" dxfId="1187" priority="1876" operator="equal">
      <formula>"IKK Südwest"</formula>
    </cfRule>
  </conditionalFormatting>
  <conditionalFormatting sqref="A1:A1048576">
    <cfRule type="containsText" dxfId="1186" priority="1874" operator="containsText" text="NeuMtgld">
      <formula>NOT(ISERROR(SEARCH("NeuMtgld",A1)))</formula>
    </cfRule>
  </conditionalFormatting>
  <conditionalFormatting sqref="A2:A3">
    <cfRule type="expression" dxfId="1185" priority="1873">
      <formula>LEFT($B2,5)="NeuNr"</formula>
    </cfRule>
  </conditionalFormatting>
  <conditionalFormatting sqref="B2:B3">
    <cfRule type="expression" dxfId="1184" priority="1872">
      <formula>LEFT($B2,5)="NeuNr"</formula>
    </cfRule>
  </conditionalFormatting>
  <conditionalFormatting sqref="E1:E1048576">
    <cfRule type="cellIs" dxfId="1183" priority="1871" operator="equal">
      <formula>"IKK Südwest"</formula>
    </cfRule>
  </conditionalFormatting>
  <conditionalFormatting sqref="A1:A1048576">
    <cfRule type="containsText" dxfId="1182" priority="1869" operator="containsText" text="NeuMtgld">
      <formula>NOT(ISERROR(SEARCH("NeuMtgld",A1)))</formula>
    </cfRule>
  </conditionalFormatting>
  <conditionalFormatting sqref="A2:A3">
    <cfRule type="expression" dxfId="1181" priority="1868">
      <formula>LEFT($B2,5)="NeuNr"</formula>
    </cfRule>
  </conditionalFormatting>
  <conditionalFormatting sqref="B2:B3">
    <cfRule type="expression" dxfId="1180" priority="1867">
      <formula>LEFT($B2,5)="NeuNr"</formula>
    </cfRule>
  </conditionalFormatting>
  <conditionalFormatting sqref="E1:E1048576">
    <cfRule type="cellIs" dxfId="1179" priority="1866" operator="equal">
      <formula>"IKK Südwest"</formula>
    </cfRule>
  </conditionalFormatting>
  <conditionalFormatting sqref="A1:A1048576">
    <cfRule type="containsText" dxfId="1178" priority="1864" operator="containsText" text="NeuMtgld">
      <formula>NOT(ISERROR(SEARCH("NeuMtgld",A1)))</formula>
    </cfRule>
  </conditionalFormatting>
  <conditionalFormatting sqref="A2:A3">
    <cfRule type="expression" dxfId="1177" priority="1863">
      <formula>LEFT($B2,5)="NeuNr"</formula>
    </cfRule>
  </conditionalFormatting>
  <conditionalFormatting sqref="A1:A255">
    <cfRule type="containsText" dxfId="1176" priority="1862" operator="containsText" text="NeuMtgld">
      <formula>NOT(ISERROR(SEARCH("NeuMtgld",A1)))</formula>
    </cfRule>
  </conditionalFormatting>
  <conditionalFormatting sqref="A2:A214">
    <cfRule type="expression" dxfId="1175" priority="1861">
      <formula>$AA2&gt;="a*"</formula>
    </cfRule>
  </conditionalFormatting>
  <conditionalFormatting sqref="A2:A38">
    <cfRule type="expression" dxfId="1174" priority="1860">
      <formula>LEFT($B2,5)="NeuNr"</formula>
    </cfRule>
  </conditionalFormatting>
  <conditionalFormatting sqref="A2:A3">
    <cfRule type="expression" dxfId="1173" priority="1859">
      <formula>LEFT($B2,5)="NeuNr"</formula>
    </cfRule>
  </conditionalFormatting>
  <conditionalFormatting sqref="A2:A3">
    <cfRule type="expression" dxfId="1172" priority="1858">
      <formula>LEFT($B2,5)="NeuNr"</formula>
    </cfRule>
  </conditionalFormatting>
  <conditionalFormatting sqref="B2:B3">
    <cfRule type="expression" dxfId="1171" priority="1857">
      <formula>LEFT($B2,5)="NeuNr"</formula>
    </cfRule>
  </conditionalFormatting>
  <conditionalFormatting sqref="B2:B9">
    <cfRule type="expression" dxfId="1170" priority="1856">
      <formula>LEFT($B2,5)="NeuNr"</formula>
    </cfRule>
  </conditionalFormatting>
  <conditionalFormatting sqref="B2:B3">
    <cfRule type="expression" dxfId="1169" priority="1855">
      <formula>LEFT($B2,5)="NeuNr"</formula>
    </cfRule>
  </conditionalFormatting>
  <conditionalFormatting sqref="B2:B3">
    <cfRule type="expression" dxfId="1168" priority="1854">
      <formula>LEFT($B2,5)="NeuNr"</formula>
    </cfRule>
  </conditionalFormatting>
  <conditionalFormatting sqref="E1:E1048576">
    <cfRule type="cellIs" dxfId="1167" priority="1847" operator="equal">
      <formula>"IKK Südwest"</formula>
    </cfRule>
  </conditionalFormatting>
  <conditionalFormatting sqref="E1:E255">
    <cfRule type="cellIs" dxfId="1166" priority="1846" operator="equal">
      <formula>"IKK Südwest"</formula>
    </cfRule>
  </conditionalFormatting>
  <conditionalFormatting sqref="A1:A1048576">
    <cfRule type="containsText" dxfId="1165" priority="1843" operator="containsText" text="NeuMtgld">
      <formula>NOT(ISERROR(SEARCH("NeuMtgld",A1)))</formula>
    </cfRule>
  </conditionalFormatting>
  <conditionalFormatting sqref="A2:A3">
    <cfRule type="expression" dxfId="1164" priority="1842">
      <formula>LEFT($B2,5)="NeuNr"</formula>
    </cfRule>
  </conditionalFormatting>
  <conditionalFormatting sqref="A1:A255">
    <cfRule type="containsText" dxfId="1163" priority="1841" operator="containsText" text="NeuMtgld">
      <formula>NOT(ISERROR(SEARCH("NeuMtgld",A1)))</formula>
    </cfRule>
  </conditionalFormatting>
  <conditionalFormatting sqref="A2:A214">
    <cfRule type="expression" dxfId="1162" priority="1840">
      <formula>$AA2&gt;="a*"</formula>
    </cfRule>
  </conditionalFormatting>
  <conditionalFormatting sqref="A2:A38">
    <cfRule type="expression" dxfId="1161" priority="1839">
      <formula>LEFT($B2,5)="NeuNr"</formula>
    </cfRule>
  </conditionalFormatting>
  <conditionalFormatting sqref="A2:A3">
    <cfRule type="expression" dxfId="1160" priority="1838">
      <formula>LEFT($B2,5)="NeuNr"</formula>
    </cfRule>
  </conditionalFormatting>
  <conditionalFormatting sqref="A2:A3">
    <cfRule type="expression" dxfId="1159" priority="1837">
      <formula>LEFT($B2,5)="NeuNr"</formula>
    </cfRule>
  </conditionalFormatting>
  <conditionalFormatting sqref="B2:B3">
    <cfRule type="expression" dxfId="1158" priority="1836">
      <formula>LEFT($B2,5)="NeuNr"</formula>
    </cfRule>
  </conditionalFormatting>
  <conditionalFormatting sqref="B2:B9">
    <cfRule type="expression" dxfId="1157" priority="1835">
      <formula>LEFT($B2,5)="NeuNr"</formula>
    </cfRule>
  </conditionalFormatting>
  <conditionalFormatting sqref="B2:B3">
    <cfRule type="expression" dxfId="1156" priority="1834">
      <formula>LEFT($B2,5)="NeuNr"</formula>
    </cfRule>
  </conditionalFormatting>
  <conditionalFormatting sqref="B2:B3">
    <cfRule type="expression" dxfId="1155" priority="1833">
      <formula>LEFT($B2,5)="NeuNr"</formula>
    </cfRule>
  </conditionalFormatting>
  <conditionalFormatting sqref="E1:E1048576">
    <cfRule type="cellIs" dxfId="1154" priority="1826" operator="equal">
      <formula>"IKK Südwest"</formula>
    </cfRule>
  </conditionalFormatting>
  <conditionalFormatting sqref="E1:E255">
    <cfRule type="cellIs" dxfId="1153" priority="1825" operator="equal">
      <formula>"IKK Südwest"</formula>
    </cfRule>
  </conditionalFormatting>
  <conditionalFormatting sqref="A1:A1048576">
    <cfRule type="containsText" dxfId="1152" priority="1822" operator="containsText" text="NeuMtgld">
      <formula>NOT(ISERROR(SEARCH("NeuMtgld",A1)))</formula>
    </cfRule>
  </conditionalFormatting>
  <conditionalFormatting sqref="A2:A3">
    <cfRule type="expression" dxfId="1151" priority="1821">
      <formula>LEFT($B2,5)="NeuNr"</formula>
    </cfRule>
  </conditionalFormatting>
  <conditionalFormatting sqref="A1:A255">
    <cfRule type="containsText" dxfId="1150" priority="1820" operator="containsText" text="NeuMtgld">
      <formula>NOT(ISERROR(SEARCH("NeuMtgld",A1)))</formula>
    </cfRule>
  </conditionalFormatting>
  <conditionalFormatting sqref="A2:A214">
    <cfRule type="expression" dxfId="1149" priority="1819">
      <formula>$AA2&gt;="a*"</formula>
    </cfRule>
  </conditionalFormatting>
  <conditionalFormatting sqref="A2:A38">
    <cfRule type="expression" dxfId="1148" priority="1818">
      <formula>LEFT($B2,5)="NeuNr"</formula>
    </cfRule>
  </conditionalFormatting>
  <conditionalFormatting sqref="A2:A3">
    <cfRule type="expression" dxfId="1147" priority="1817">
      <formula>LEFT($B2,5)="NeuNr"</formula>
    </cfRule>
  </conditionalFormatting>
  <conditionalFormatting sqref="A2:A3">
    <cfRule type="expression" dxfId="1146" priority="1816">
      <formula>LEFT($B2,5)="NeuNr"</formula>
    </cfRule>
  </conditionalFormatting>
  <conditionalFormatting sqref="B2:B3">
    <cfRule type="expression" dxfId="1145" priority="1815">
      <formula>LEFT($B2,5)="NeuNr"</formula>
    </cfRule>
  </conditionalFormatting>
  <conditionalFormatting sqref="B2:B9">
    <cfRule type="expression" dxfId="1144" priority="1814">
      <formula>LEFT($B2,5)="NeuNr"</formula>
    </cfRule>
  </conditionalFormatting>
  <conditionalFormatting sqref="B2:B3">
    <cfRule type="expression" dxfId="1143" priority="1813">
      <formula>LEFT($B2,5)="NeuNr"</formula>
    </cfRule>
  </conditionalFormatting>
  <conditionalFormatting sqref="B2:B3">
    <cfRule type="expression" dxfId="1142" priority="1812">
      <formula>LEFT($B2,5)="NeuNr"</formula>
    </cfRule>
  </conditionalFormatting>
  <conditionalFormatting sqref="E1:E1048576">
    <cfRule type="cellIs" dxfId="1141" priority="1805" operator="equal">
      <formula>"IKK Südwest"</formula>
    </cfRule>
  </conditionalFormatting>
  <conditionalFormatting sqref="E1:E255">
    <cfRule type="cellIs" dxfId="1140" priority="1804" operator="equal">
      <formula>"IKK Südwest"</formula>
    </cfRule>
  </conditionalFormatting>
  <conditionalFormatting sqref="A1:A1048576">
    <cfRule type="containsText" dxfId="1139" priority="1801" operator="containsText" text="NeuMtgld">
      <formula>NOT(ISERROR(SEARCH("NeuMtgld",A1)))</formula>
    </cfRule>
  </conditionalFormatting>
  <conditionalFormatting sqref="A2:A3">
    <cfRule type="expression" dxfId="1138" priority="1800">
      <formula>LEFT($B2,5)="NeuNr"</formula>
    </cfRule>
  </conditionalFormatting>
  <conditionalFormatting sqref="A1:A255">
    <cfRule type="containsText" dxfId="1137" priority="1799" operator="containsText" text="NeuMtgld">
      <formula>NOT(ISERROR(SEARCH("NeuMtgld",A1)))</formula>
    </cfRule>
  </conditionalFormatting>
  <conditionalFormatting sqref="A2:A214">
    <cfRule type="expression" dxfId="1136" priority="1798">
      <formula>$AA2&gt;="a*"</formula>
    </cfRule>
  </conditionalFormatting>
  <conditionalFormatting sqref="A2:A38">
    <cfRule type="expression" dxfId="1135" priority="1797">
      <formula>LEFT($B2,5)="NeuNr"</formula>
    </cfRule>
  </conditionalFormatting>
  <conditionalFormatting sqref="A2:A3">
    <cfRule type="expression" dxfId="1134" priority="1796">
      <formula>LEFT($B2,5)="NeuNr"</formula>
    </cfRule>
  </conditionalFormatting>
  <conditionalFormatting sqref="A2:A3">
    <cfRule type="expression" dxfId="1133" priority="1795">
      <formula>LEFT($B2,5)="NeuNr"</formula>
    </cfRule>
  </conditionalFormatting>
  <conditionalFormatting sqref="B2:B3">
    <cfRule type="expression" dxfId="1132" priority="1794">
      <formula>LEFT($B2,5)="NeuNr"</formula>
    </cfRule>
  </conditionalFormatting>
  <conditionalFormatting sqref="B2:B9">
    <cfRule type="expression" dxfId="1131" priority="1793">
      <formula>LEFT($B2,5)="NeuNr"</formula>
    </cfRule>
  </conditionalFormatting>
  <conditionalFormatting sqref="B2:B3">
    <cfRule type="expression" dxfId="1130" priority="1792">
      <formula>LEFT($B2,5)="NeuNr"</formula>
    </cfRule>
  </conditionalFormatting>
  <conditionalFormatting sqref="B2:B3">
    <cfRule type="expression" dxfId="1129" priority="1791">
      <formula>LEFT($B2,5)="NeuNr"</formula>
    </cfRule>
  </conditionalFormatting>
  <conditionalFormatting sqref="E1:E1048576">
    <cfRule type="cellIs" dxfId="1128" priority="1784" operator="equal">
      <formula>"IKK Südwest"</formula>
    </cfRule>
  </conditionalFormatting>
  <conditionalFormatting sqref="E1:E255">
    <cfRule type="cellIs" dxfId="1127" priority="1783" operator="equal">
      <formula>"IKK Südwest"</formula>
    </cfRule>
  </conditionalFormatting>
  <conditionalFormatting sqref="A1:A1048576">
    <cfRule type="containsText" dxfId="1126" priority="1780" operator="containsText" text="NeuMtgld">
      <formula>NOT(ISERROR(SEARCH("NeuMtgld",A1)))</formula>
    </cfRule>
  </conditionalFormatting>
  <conditionalFormatting sqref="A2:A3">
    <cfRule type="expression" dxfId="1125" priority="1779">
      <formula>LEFT($B2,5)="NeuNr"</formula>
    </cfRule>
  </conditionalFormatting>
  <conditionalFormatting sqref="A1:A255">
    <cfRule type="containsText" dxfId="1124" priority="1778" operator="containsText" text="NeuMtgld">
      <formula>NOT(ISERROR(SEARCH("NeuMtgld",A1)))</formula>
    </cfRule>
  </conditionalFormatting>
  <conditionalFormatting sqref="A2:A214">
    <cfRule type="expression" dxfId="1123" priority="1777">
      <formula>$AA2&gt;="a*"</formula>
    </cfRule>
  </conditionalFormatting>
  <conditionalFormatting sqref="A2:A38">
    <cfRule type="expression" dxfId="1122" priority="1776">
      <formula>LEFT($B2,5)="NeuNr"</formula>
    </cfRule>
  </conditionalFormatting>
  <conditionalFormatting sqref="A2:A3">
    <cfRule type="expression" dxfId="1121" priority="1775">
      <formula>LEFT($B2,5)="NeuNr"</formula>
    </cfRule>
  </conditionalFormatting>
  <conditionalFormatting sqref="A2:A3">
    <cfRule type="expression" dxfId="1120" priority="1774">
      <formula>LEFT($B2,5)="NeuNr"</formula>
    </cfRule>
  </conditionalFormatting>
  <conditionalFormatting sqref="B2:B3">
    <cfRule type="expression" dxfId="1119" priority="1773">
      <formula>LEFT($B2,5)="NeuNr"</formula>
    </cfRule>
  </conditionalFormatting>
  <conditionalFormatting sqref="B2:B9">
    <cfRule type="expression" dxfId="1118" priority="1772">
      <formula>LEFT($B2,5)="NeuNr"</formula>
    </cfRule>
  </conditionalFormatting>
  <conditionalFormatting sqref="B2:B3">
    <cfRule type="expression" dxfId="1117" priority="1771">
      <formula>LEFT($B2,5)="NeuNr"</formula>
    </cfRule>
  </conditionalFormatting>
  <conditionalFormatting sqref="B2:B3">
    <cfRule type="expression" dxfId="1116" priority="1770">
      <formula>LEFT($B2,5)="NeuNr"</formula>
    </cfRule>
  </conditionalFormatting>
  <conditionalFormatting sqref="E1:E1048576">
    <cfRule type="cellIs" dxfId="1115" priority="1763" operator="equal">
      <formula>"IKK Südwest"</formula>
    </cfRule>
  </conditionalFormatting>
  <conditionalFormatting sqref="E1:E255">
    <cfRule type="cellIs" dxfId="1114" priority="1762" operator="equal">
      <formula>"IKK Südwest"</formula>
    </cfRule>
  </conditionalFormatting>
  <conditionalFormatting sqref="A1:A1048576">
    <cfRule type="containsText" dxfId="1113" priority="1759" operator="containsText" text="NeuMtgld">
      <formula>NOT(ISERROR(SEARCH("NeuMtgld",A1)))</formula>
    </cfRule>
  </conditionalFormatting>
  <conditionalFormatting sqref="A2:A3">
    <cfRule type="expression" dxfId="1112" priority="1758">
      <formula>LEFT($B2,5)="NeuNr"</formula>
    </cfRule>
  </conditionalFormatting>
  <conditionalFormatting sqref="A1:A255">
    <cfRule type="containsText" dxfId="1111" priority="1757" operator="containsText" text="NeuMtgld">
      <formula>NOT(ISERROR(SEARCH("NeuMtgld",A1)))</formula>
    </cfRule>
  </conditionalFormatting>
  <conditionalFormatting sqref="A2:A214">
    <cfRule type="expression" dxfId="1110" priority="1756">
      <formula>$AA2&gt;="a*"</formula>
    </cfRule>
  </conditionalFormatting>
  <conditionalFormatting sqref="A2:A38">
    <cfRule type="expression" dxfId="1109" priority="1755">
      <formula>LEFT($B2,5)="NeuNr"</formula>
    </cfRule>
  </conditionalFormatting>
  <conditionalFormatting sqref="A2:A3">
    <cfRule type="expression" dxfId="1108" priority="1754">
      <formula>LEFT($B2,5)="NeuNr"</formula>
    </cfRule>
  </conditionalFormatting>
  <conditionalFormatting sqref="A2:A3">
    <cfRule type="expression" dxfId="1107" priority="1753">
      <formula>LEFT($B2,5)="NeuNr"</formula>
    </cfRule>
  </conditionalFormatting>
  <conditionalFormatting sqref="B2:B3">
    <cfRule type="expression" dxfId="1106" priority="1752">
      <formula>LEFT($B2,5)="NeuNr"</formula>
    </cfRule>
  </conditionalFormatting>
  <conditionalFormatting sqref="B2:B9">
    <cfRule type="expression" dxfId="1105" priority="1751">
      <formula>LEFT($B2,5)="NeuNr"</formula>
    </cfRule>
  </conditionalFormatting>
  <conditionalFormatting sqref="B2:B3">
    <cfRule type="expression" dxfId="1104" priority="1750">
      <formula>LEFT($B2,5)="NeuNr"</formula>
    </cfRule>
  </conditionalFormatting>
  <conditionalFormatting sqref="B2:B3">
    <cfRule type="expression" dxfId="1103" priority="1749">
      <formula>LEFT($B2,5)="NeuNr"</formula>
    </cfRule>
  </conditionalFormatting>
  <conditionalFormatting sqref="E1:E1048576">
    <cfRule type="cellIs" dxfId="1102" priority="1742" operator="equal">
      <formula>"IKK Südwest"</formula>
    </cfRule>
  </conditionalFormatting>
  <conditionalFormatting sqref="E1:E255">
    <cfRule type="cellIs" dxfId="1101" priority="1741" operator="equal">
      <formula>"IKK Südwest"</formula>
    </cfRule>
  </conditionalFormatting>
  <conditionalFormatting sqref="A1:A1048576">
    <cfRule type="containsText" dxfId="1100" priority="1738" operator="containsText" text="NeuMtgld">
      <formula>NOT(ISERROR(SEARCH("NeuMtgld",A1)))</formula>
    </cfRule>
  </conditionalFormatting>
  <conditionalFormatting sqref="A2:A3">
    <cfRule type="expression" dxfId="1099" priority="1737">
      <formula>LEFT($B2,5)="NeuNr"</formula>
    </cfRule>
  </conditionalFormatting>
  <conditionalFormatting sqref="A2:A214">
    <cfRule type="expression" dxfId="1098" priority="1736">
      <formula>$AA2&gt;="a*"</formula>
    </cfRule>
  </conditionalFormatting>
  <conditionalFormatting sqref="A2:A38">
    <cfRule type="expression" dxfId="1097" priority="1735">
      <formula>LEFT($B2,5)="NeuNr"</formula>
    </cfRule>
  </conditionalFormatting>
  <conditionalFormatting sqref="A2:A3">
    <cfRule type="expression" dxfId="1096" priority="1734">
      <formula>LEFT($B2,5)="NeuNr"</formula>
    </cfRule>
  </conditionalFormatting>
  <conditionalFormatting sqref="A2:A3">
    <cfRule type="expression" dxfId="1095" priority="1733">
      <formula>LEFT($B2,5)="NeuNr"</formula>
    </cfRule>
  </conditionalFormatting>
  <conditionalFormatting sqref="B2:B3">
    <cfRule type="expression" dxfId="1094" priority="1732">
      <formula>LEFT($B2,5)="NeuNr"</formula>
    </cfRule>
  </conditionalFormatting>
  <conditionalFormatting sqref="B2:B9">
    <cfRule type="expression" dxfId="1093" priority="1731">
      <formula>LEFT($B2,5)="NeuNr"</formula>
    </cfRule>
  </conditionalFormatting>
  <conditionalFormatting sqref="B2:B3">
    <cfRule type="expression" dxfId="1092" priority="1730">
      <formula>LEFT($B2,5)="NeuNr"</formula>
    </cfRule>
  </conditionalFormatting>
  <conditionalFormatting sqref="B2:B3">
    <cfRule type="expression" dxfId="1091" priority="1729">
      <formula>LEFT($B2,5)="NeuNr"</formula>
    </cfRule>
  </conditionalFormatting>
  <conditionalFormatting sqref="E1:E1048576">
    <cfRule type="cellIs" dxfId="1090" priority="1722" operator="equal">
      <formula>"IKK Südwest"</formula>
    </cfRule>
  </conditionalFormatting>
  <conditionalFormatting sqref="A1:A1048576">
    <cfRule type="containsText" dxfId="1089" priority="1720" operator="containsText" text="NeuMtgld">
      <formula>NOT(ISERROR(SEARCH("NeuMtgld",A1)))</formula>
    </cfRule>
  </conditionalFormatting>
  <conditionalFormatting sqref="A2:A3">
    <cfRule type="expression" dxfId="1088" priority="1719">
      <formula>LEFT($B2,5)="NeuNr"</formula>
    </cfRule>
  </conditionalFormatting>
  <conditionalFormatting sqref="A2:A214">
    <cfRule type="expression" dxfId="1087" priority="1718">
      <formula>$AA2&gt;="a*"</formula>
    </cfRule>
  </conditionalFormatting>
  <conditionalFormatting sqref="A2:A38">
    <cfRule type="expression" dxfId="1086" priority="1717">
      <formula>LEFT($B2,5)="NeuNr"</formula>
    </cfRule>
  </conditionalFormatting>
  <conditionalFormatting sqref="A2:A3">
    <cfRule type="expression" dxfId="1085" priority="1716">
      <formula>LEFT($B2,5)="NeuNr"</formula>
    </cfRule>
  </conditionalFormatting>
  <conditionalFormatting sqref="A2:A3">
    <cfRule type="expression" dxfId="1084" priority="1715">
      <formula>LEFT($B2,5)="NeuNr"</formula>
    </cfRule>
  </conditionalFormatting>
  <conditionalFormatting sqref="B2:B3">
    <cfRule type="expression" dxfId="1083" priority="1714">
      <formula>LEFT($B2,5)="NeuNr"</formula>
    </cfRule>
  </conditionalFormatting>
  <conditionalFormatting sqref="B2:B9">
    <cfRule type="expression" dxfId="1082" priority="1713">
      <formula>LEFT($B2,5)="NeuNr"</formula>
    </cfRule>
  </conditionalFormatting>
  <conditionalFormatting sqref="B2:B3">
    <cfRule type="expression" dxfId="1081" priority="1712">
      <formula>LEFT($B2,5)="NeuNr"</formula>
    </cfRule>
  </conditionalFormatting>
  <conditionalFormatting sqref="B2:B3">
    <cfRule type="expression" dxfId="1080" priority="1711">
      <formula>LEFT($B2,5)="NeuNr"</formula>
    </cfRule>
  </conditionalFormatting>
  <conditionalFormatting sqref="E1:E1048576">
    <cfRule type="cellIs" dxfId="1079" priority="1704" operator="equal">
      <formula>"IKK Südwest"</formula>
    </cfRule>
  </conditionalFormatting>
  <conditionalFormatting sqref="A1:A1048576">
    <cfRule type="containsText" dxfId="1078" priority="1702" operator="containsText" text="NeuMtgld">
      <formula>NOT(ISERROR(SEARCH("NeuMtgld",A1)))</formula>
    </cfRule>
  </conditionalFormatting>
  <conditionalFormatting sqref="A2:A3">
    <cfRule type="expression" dxfId="1077" priority="1701">
      <formula>LEFT($B2,5)="NeuNr"</formula>
    </cfRule>
  </conditionalFormatting>
  <conditionalFormatting sqref="A2:A214">
    <cfRule type="expression" dxfId="1076" priority="1700">
      <formula>$AA2&gt;="a*"</formula>
    </cfRule>
  </conditionalFormatting>
  <conditionalFormatting sqref="A2:A38">
    <cfRule type="expression" dxfId="1075" priority="1699">
      <formula>LEFT($B2,5)="NeuNr"</formula>
    </cfRule>
  </conditionalFormatting>
  <conditionalFormatting sqref="A2:A3">
    <cfRule type="expression" dxfId="1074" priority="1698">
      <formula>LEFT($B2,5)="NeuNr"</formula>
    </cfRule>
  </conditionalFormatting>
  <conditionalFormatting sqref="A2:A3">
    <cfRule type="expression" dxfId="1073" priority="1697">
      <formula>LEFT($B2,5)="NeuNr"</formula>
    </cfRule>
  </conditionalFormatting>
  <conditionalFormatting sqref="B2:B3">
    <cfRule type="expression" dxfId="1072" priority="1696">
      <formula>LEFT($B2,5)="NeuNr"</formula>
    </cfRule>
  </conditionalFormatting>
  <conditionalFormatting sqref="B2:B9">
    <cfRule type="expression" dxfId="1071" priority="1695">
      <formula>LEFT($B2,5)="NeuNr"</formula>
    </cfRule>
  </conditionalFormatting>
  <conditionalFormatting sqref="B2:B3">
    <cfRule type="expression" dxfId="1070" priority="1694">
      <formula>LEFT($B2,5)="NeuNr"</formula>
    </cfRule>
  </conditionalFormatting>
  <conditionalFormatting sqref="B2:B3">
    <cfRule type="expression" dxfId="1069" priority="1693">
      <formula>LEFT($B2,5)="NeuNr"</formula>
    </cfRule>
  </conditionalFormatting>
  <conditionalFormatting sqref="E1:E1048576">
    <cfRule type="cellIs" dxfId="1068" priority="1686" operator="equal">
      <formula>"IKK Südwest"</formula>
    </cfRule>
  </conditionalFormatting>
  <conditionalFormatting sqref="A1:A1048576">
    <cfRule type="containsText" dxfId="1067" priority="1684" operator="containsText" text="NeuMtgld">
      <formula>NOT(ISERROR(SEARCH("NeuMtgld",A1)))</formula>
    </cfRule>
  </conditionalFormatting>
  <conditionalFormatting sqref="A2:A3">
    <cfRule type="expression" dxfId="1066" priority="1683">
      <formula>LEFT($B2,5)="NeuNr"</formula>
    </cfRule>
  </conditionalFormatting>
  <conditionalFormatting sqref="A2:A214">
    <cfRule type="expression" dxfId="1065" priority="1682">
      <formula>$AA2&gt;="a*"</formula>
    </cfRule>
  </conditionalFormatting>
  <conditionalFormatting sqref="A2:A38">
    <cfRule type="expression" dxfId="1064" priority="1681">
      <formula>LEFT($B2,5)="NeuNr"</formula>
    </cfRule>
  </conditionalFormatting>
  <conditionalFormatting sqref="A2:A3">
    <cfRule type="expression" dxfId="1063" priority="1680">
      <formula>LEFT($B2,5)="NeuNr"</formula>
    </cfRule>
  </conditionalFormatting>
  <conditionalFormatting sqref="A2:A3">
    <cfRule type="expression" dxfId="1062" priority="1679">
      <formula>LEFT($B2,5)="NeuNr"</formula>
    </cfRule>
  </conditionalFormatting>
  <conditionalFormatting sqref="B2:B3">
    <cfRule type="expression" dxfId="1061" priority="1678">
      <formula>LEFT($B2,5)="NeuNr"</formula>
    </cfRule>
  </conditionalFormatting>
  <conditionalFormatting sqref="B2:B9">
    <cfRule type="expression" dxfId="1060" priority="1677">
      <formula>LEFT($B2,5)="NeuNr"</formula>
    </cfRule>
  </conditionalFormatting>
  <conditionalFormatting sqref="B2:B3">
    <cfRule type="expression" dxfId="1059" priority="1676">
      <formula>LEFT($B2,5)="NeuNr"</formula>
    </cfRule>
  </conditionalFormatting>
  <conditionalFormatting sqref="B2:B3">
    <cfRule type="expression" dxfId="1058" priority="1675">
      <formula>LEFT($B2,5)="NeuNr"</formula>
    </cfRule>
  </conditionalFormatting>
  <conditionalFormatting sqref="E1:E1048576">
    <cfRule type="cellIs" dxfId="1057" priority="1668" operator="equal">
      <formula>"IKK Südwest"</formula>
    </cfRule>
  </conditionalFormatting>
  <conditionalFormatting sqref="A1:A1048576">
    <cfRule type="containsText" dxfId="1056" priority="1666" operator="containsText" text="NeuMtgld">
      <formula>NOT(ISERROR(SEARCH("NeuMtgld",A1)))</formula>
    </cfRule>
  </conditionalFormatting>
  <conditionalFormatting sqref="A2:A3">
    <cfRule type="expression" dxfId="1055" priority="1665">
      <formula>LEFT($B2,5)="NeuNr"</formula>
    </cfRule>
  </conditionalFormatting>
  <conditionalFormatting sqref="A2:A214">
    <cfRule type="expression" dxfId="1054" priority="1664">
      <formula>$AA2&gt;="a*"</formula>
    </cfRule>
  </conditionalFormatting>
  <conditionalFormatting sqref="A2:A38">
    <cfRule type="expression" dxfId="1053" priority="1663">
      <formula>LEFT($B2,5)="NeuNr"</formula>
    </cfRule>
  </conditionalFormatting>
  <conditionalFormatting sqref="A2:A3">
    <cfRule type="expression" dxfId="1052" priority="1662">
      <formula>LEFT($B2,5)="NeuNr"</formula>
    </cfRule>
  </conditionalFormatting>
  <conditionalFormatting sqref="A2:A3">
    <cfRule type="expression" dxfId="1051" priority="1661">
      <formula>LEFT($B2,5)="NeuNr"</formula>
    </cfRule>
  </conditionalFormatting>
  <conditionalFormatting sqref="B2:B3">
    <cfRule type="expression" dxfId="1050" priority="1660">
      <formula>LEFT($B2,5)="NeuNr"</formula>
    </cfRule>
  </conditionalFormatting>
  <conditionalFormatting sqref="B2:B9">
    <cfRule type="expression" dxfId="1049" priority="1659">
      <formula>LEFT($B2,5)="NeuNr"</formula>
    </cfRule>
  </conditionalFormatting>
  <conditionalFormatting sqref="B2:B3">
    <cfRule type="expression" dxfId="1048" priority="1658">
      <formula>LEFT($B2,5)="NeuNr"</formula>
    </cfRule>
  </conditionalFormatting>
  <conditionalFormatting sqref="B2:B3">
    <cfRule type="expression" dxfId="1047" priority="1657">
      <formula>LEFT($B2,5)="NeuNr"</formula>
    </cfRule>
  </conditionalFormatting>
  <conditionalFormatting sqref="E1:E1048576">
    <cfRule type="cellIs" dxfId="1046" priority="1650" operator="equal">
      <formula>"IKK Südwest"</formula>
    </cfRule>
  </conditionalFormatting>
  <conditionalFormatting sqref="A1:A1048576">
    <cfRule type="containsText" dxfId="1045" priority="1648" operator="containsText" text="NeuMtgld">
      <formula>NOT(ISERROR(SEARCH("NeuMtgld",A1)))</formula>
    </cfRule>
  </conditionalFormatting>
  <conditionalFormatting sqref="A2:A3">
    <cfRule type="expression" dxfId="1044" priority="1647">
      <formula>LEFT($B2,5)="NeuNr"</formula>
    </cfRule>
  </conditionalFormatting>
  <conditionalFormatting sqref="A2:A214">
    <cfRule type="expression" dxfId="1043" priority="1646">
      <formula>$AA2&gt;="a*"</formula>
    </cfRule>
  </conditionalFormatting>
  <conditionalFormatting sqref="A2:A38">
    <cfRule type="expression" dxfId="1042" priority="1645">
      <formula>LEFT($B2,5)="NeuNr"</formula>
    </cfRule>
  </conditionalFormatting>
  <conditionalFormatting sqref="A2:A3">
    <cfRule type="expression" dxfId="1041" priority="1644">
      <formula>LEFT($B2,5)="NeuNr"</formula>
    </cfRule>
  </conditionalFormatting>
  <conditionalFormatting sqref="A2:A3">
    <cfRule type="expression" dxfId="1040" priority="1643">
      <formula>LEFT($B2,5)="NeuNr"</formula>
    </cfRule>
  </conditionalFormatting>
  <conditionalFormatting sqref="B2:B3">
    <cfRule type="expression" dxfId="1039" priority="1642">
      <formula>LEFT($B2,5)="NeuNr"</formula>
    </cfRule>
  </conditionalFormatting>
  <conditionalFormatting sqref="B2:B9">
    <cfRule type="expression" dxfId="1038" priority="1641">
      <formula>LEFT($B2,5)="NeuNr"</formula>
    </cfRule>
  </conditionalFormatting>
  <conditionalFormatting sqref="B2:B3">
    <cfRule type="expression" dxfId="1037" priority="1640">
      <formula>LEFT($B2,5)="NeuNr"</formula>
    </cfRule>
  </conditionalFormatting>
  <conditionalFormatting sqref="B2:B3">
    <cfRule type="expression" dxfId="1036" priority="1639">
      <formula>LEFT($B2,5)="NeuNr"</formula>
    </cfRule>
  </conditionalFormatting>
  <conditionalFormatting sqref="E1:E1048576">
    <cfRule type="cellIs" dxfId="1035" priority="1632" operator="equal">
      <formula>"IKK Südwest"</formula>
    </cfRule>
  </conditionalFormatting>
  <conditionalFormatting sqref="A1:A1048576">
    <cfRule type="containsText" dxfId="1034" priority="1630" operator="containsText" text="NeuMtgld">
      <formula>NOT(ISERROR(SEARCH("NeuMtgld",A1)))</formula>
    </cfRule>
  </conditionalFormatting>
  <conditionalFormatting sqref="A2:A3">
    <cfRule type="expression" dxfId="1033" priority="1629">
      <formula>LEFT($B2,5)="NeuNr"</formula>
    </cfRule>
  </conditionalFormatting>
  <conditionalFormatting sqref="A2:A214">
    <cfRule type="expression" dxfId="1032" priority="1628">
      <formula>$AA2&gt;="a*"</formula>
    </cfRule>
  </conditionalFormatting>
  <conditionalFormatting sqref="A2:A38">
    <cfRule type="expression" dxfId="1031" priority="1627">
      <formula>LEFT($B2,5)="NeuNr"</formula>
    </cfRule>
  </conditionalFormatting>
  <conditionalFormatting sqref="A2:A3">
    <cfRule type="expression" dxfId="1030" priority="1626">
      <formula>LEFT($B2,5)="NeuNr"</formula>
    </cfRule>
  </conditionalFormatting>
  <conditionalFormatting sqref="A2:A3">
    <cfRule type="expression" dxfId="1029" priority="1625">
      <formula>LEFT($B2,5)="NeuNr"</formula>
    </cfRule>
  </conditionalFormatting>
  <conditionalFormatting sqref="B2:B3">
    <cfRule type="expression" dxfId="1028" priority="1624">
      <formula>LEFT($B2,5)="NeuNr"</formula>
    </cfRule>
  </conditionalFormatting>
  <conditionalFormatting sqref="B2:B9">
    <cfRule type="expression" dxfId="1027" priority="1623">
      <formula>LEFT($B2,5)="NeuNr"</formula>
    </cfRule>
  </conditionalFormatting>
  <conditionalFormatting sqref="B2:B3">
    <cfRule type="expression" dxfId="1026" priority="1622">
      <formula>LEFT($B2,5)="NeuNr"</formula>
    </cfRule>
  </conditionalFormatting>
  <conditionalFormatting sqref="B2:B3">
    <cfRule type="expression" dxfId="1025" priority="1621">
      <formula>LEFT($B2,5)="NeuNr"</formula>
    </cfRule>
  </conditionalFormatting>
  <conditionalFormatting sqref="E1:E1048576">
    <cfRule type="cellIs" dxfId="1024" priority="1614" operator="equal">
      <formula>"IKK Südwest"</formula>
    </cfRule>
  </conditionalFormatting>
  <conditionalFormatting sqref="A1:A1048576">
    <cfRule type="containsText" dxfId="1023" priority="1612" operator="containsText" text="NeuMtgld">
      <formula>NOT(ISERROR(SEARCH("NeuMtgld",A1)))</formula>
    </cfRule>
  </conditionalFormatting>
  <conditionalFormatting sqref="A2:A3">
    <cfRule type="expression" dxfId="1022" priority="1611">
      <formula>LEFT($B2,5)="NeuNr"</formula>
    </cfRule>
  </conditionalFormatting>
  <conditionalFormatting sqref="A2:A214">
    <cfRule type="expression" dxfId="1021" priority="1610">
      <formula>$AA2&gt;="a*"</formula>
    </cfRule>
  </conditionalFormatting>
  <conditionalFormatting sqref="A2:A38">
    <cfRule type="expression" dxfId="1020" priority="1609">
      <formula>LEFT($B2,5)="NeuNr"</formula>
    </cfRule>
  </conditionalFormatting>
  <conditionalFormatting sqref="A2:A3">
    <cfRule type="expression" dxfId="1019" priority="1608">
      <formula>LEFT($B2,5)="NeuNr"</formula>
    </cfRule>
  </conditionalFormatting>
  <conditionalFormatting sqref="A2:A3">
    <cfRule type="expression" dxfId="1018" priority="1607">
      <formula>LEFT($B2,5)="NeuNr"</formula>
    </cfRule>
  </conditionalFormatting>
  <conditionalFormatting sqref="B2:B3">
    <cfRule type="expression" dxfId="1017" priority="1606">
      <formula>LEFT($B2,5)="NeuNr"</formula>
    </cfRule>
  </conditionalFormatting>
  <conditionalFormatting sqref="B2:B9">
    <cfRule type="expression" dxfId="1016" priority="1605">
      <formula>LEFT($B2,5)="NeuNr"</formula>
    </cfRule>
  </conditionalFormatting>
  <conditionalFormatting sqref="B2:B3">
    <cfRule type="expression" dxfId="1015" priority="1604">
      <formula>LEFT($B2,5)="NeuNr"</formula>
    </cfRule>
  </conditionalFormatting>
  <conditionalFormatting sqref="B2:B3">
    <cfRule type="expression" dxfId="1014" priority="1603">
      <formula>LEFT($B2,5)="NeuNr"</formula>
    </cfRule>
  </conditionalFormatting>
  <conditionalFormatting sqref="E1:E1048576">
    <cfRule type="cellIs" dxfId="1013" priority="1596" operator="equal">
      <formula>"IKK Südwest"</formula>
    </cfRule>
  </conditionalFormatting>
  <conditionalFormatting sqref="A1:A1048576">
    <cfRule type="containsText" dxfId="1012" priority="1594" operator="containsText" text="NeuMtgld">
      <formula>NOT(ISERROR(SEARCH("NeuMtgld",A1)))</formula>
    </cfRule>
  </conditionalFormatting>
  <conditionalFormatting sqref="A2:A3">
    <cfRule type="expression" dxfId="1011" priority="1593">
      <formula>LEFT($B2,5)="NeuNr"</formula>
    </cfRule>
  </conditionalFormatting>
  <conditionalFormatting sqref="A2:A214">
    <cfRule type="expression" dxfId="1010" priority="1592">
      <formula>$AA2&gt;="a*"</formula>
    </cfRule>
  </conditionalFormatting>
  <conditionalFormatting sqref="A2:A38">
    <cfRule type="expression" dxfId="1009" priority="1591">
      <formula>LEFT($B2,5)="NeuNr"</formula>
    </cfRule>
  </conditionalFormatting>
  <conditionalFormatting sqref="A2:A3">
    <cfRule type="expression" dxfId="1008" priority="1590">
      <formula>LEFT($B2,5)="NeuNr"</formula>
    </cfRule>
  </conditionalFormatting>
  <conditionalFormatting sqref="A2:A3">
    <cfRule type="expression" dxfId="1007" priority="1589">
      <formula>LEFT($B2,5)="NeuNr"</formula>
    </cfRule>
  </conditionalFormatting>
  <conditionalFormatting sqref="B2:B3">
    <cfRule type="expression" dxfId="1006" priority="1588">
      <formula>LEFT($B2,5)="NeuNr"</formula>
    </cfRule>
  </conditionalFormatting>
  <conditionalFormatting sqref="B2:B9">
    <cfRule type="expression" dxfId="1005" priority="1587">
      <formula>LEFT($B2,5)="NeuNr"</formula>
    </cfRule>
  </conditionalFormatting>
  <conditionalFormatting sqref="B2:B3">
    <cfRule type="expression" dxfId="1004" priority="1586">
      <formula>LEFT($B2,5)="NeuNr"</formula>
    </cfRule>
  </conditionalFormatting>
  <conditionalFormatting sqref="B2:B3">
    <cfRule type="expression" dxfId="1003" priority="1585">
      <formula>LEFT($B2,5)="NeuNr"</formula>
    </cfRule>
  </conditionalFormatting>
  <conditionalFormatting sqref="E1:E1048576">
    <cfRule type="cellIs" dxfId="1002" priority="1578" operator="equal">
      <formula>"IKK Südwest"</formula>
    </cfRule>
  </conditionalFormatting>
  <conditionalFormatting sqref="A1:A1048576">
    <cfRule type="containsText" dxfId="1001" priority="1576" operator="containsText" text="NeuMtgld">
      <formula>NOT(ISERROR(SEARCH("NeuMtgld",A1)))</formula>
    </cfRule>
  </conditionalFormatting>
  <conditionalFormatting sqref="A2:A3">
    <cfRule type="expression" dxfId="1000" priority="1575">
      <formula>LEFT($B2,5)="NeuNr"</formula>
    </cfRule>
  </conditionalFormatting>
  <conditionalFormatting sqref="A2:A214">
    <cfRule type="expression" dxfId="999" priority="1574">
      <formula>$AA2&gt;="a*"</formula>
    </cfRule>
  </conditionalFormatting>
  <conditionalFormatting sqref="A2:A38">
    <cfRule type="expression" dxfId="998" priority="1573">
      <formula>LEFT($B2,5)="NeuNr"</formula>
    </cfRule>
  </conditionalFormatting>
  <conditionalFormatting sqref="A2:A3">
    <cfRule type="expression" dxfId="997" priority="1572">
      <formula>LEFT($B2,5)="NeuNr"</formula>
    </cfRule>
  </conditionalFormatting>
  <conditionalFormatting sqref="A2:A3">
    <cfRule type="expression" dxfId="996" priority="1571">
      <formula>LEFT($B2,5)="NeuNr"</formula>
    </cfRule>
  </conditionalFormatting>
  <conditionalFormatting sqref="B2:B3">
    <cfRule type="expression" dxfId="995" priority="1570">
      <formula>LEFT($B2,5)="NeuNr"</formula>
    </cfRule>
  </conditionalFormatting>
  <conditionalFormatting sqref="B2:B9">
    <cfRule type="expression" dxfId="994" priority="1569">
      <formula>LEFT($B2,5)="NeuNr"</formula>
    </cfRule>
  </conditionalFormatting>
  <conditionalFormatting sqref="B2:B3">
    <cfRule type="expression" dxfId="993" priority="1568">
      <formula>LEFT($B2,5)="NeuNr"</formula>
    </cfRule>
  </conditionalFormatting>
  <conditionalFormatting sqref="B2:B3">
    <cfRule type="expression" dxfId="992" priority="1567">
      <formula>LEFT($B2,5)="NeuNr"</formula>
    </cfRule>
  </conditionalFormatting>
  <conditionalFormatting sqref="E1:E1048576">
    <cfRule type="cellIs" dxfId="991" priority="1560" operator="equal">
      <formula>"IKK Südwest"</formula>
    </cfRule>
  </conditionalFormatting>
  <conditionalFormatting sqref="A1:A1048576">
    <cfRule type="containsText" dxfId="990" priority="1558" operator="containsText" text="NeuMtgld">
      <formula>NOT(ISERROR(SEARCH("NeuMtgld",A1)))</formula>
    </cfRule>
  </conditionalFormatting>
  <conditionalFormatting sqref="A2:A3">
    <cfRule type="expression" dxfId="989" priority="1557">
      <formula>LEFT($B2,5)="NeuNr"</formula>
    </cfRule>
  </conditionalFormatting>
  <conditionalFormatting sqref="A2:A214">
    <cfRule type="expression" dxfId="988" priority="1556">
      <formula>$AA2&gt;="a*"</formula>
    </cfRule>
  </conditionalFormatting>
  <conditionalFormatting sqref="A2:A38">
    <cfRule type="expression" dxfId="987" priority="1555">
      <formula>LEFT($B2,5)="NeuNr"</formula>
    </cfRule>
  </conditionalFormatting>
  <conditionalFormatting sqref="A2:A3">
    <cfRule type="expression" dxfId="986" priority="1554">
      <formula>LEFT($B2,5)="NeuNr"</formula>
    </cfRule>
  </conditionalFormatting>
  <conditionalFormatting sqref="A2:A3">
    <cfRule type="expression" dxfId="985" priority="1553">
      <formula>LEFT($B2,5)="NeuNr"</formula>
    </cfRule>
  </conditionalFormatting>
  <conditionalFormatting sqref="B2:B3">
    <cfRule type="expression" dxfId="984" priority="1552">
      <formula>LEFT($B2,5)="NeuNr"</formula>
    </cfRule>
  </conditionalFormatting>
  <conditionalFormatting sqref="B2:B9">
    <cfRule type="expression" dxfId="983" priority="1551">
      <formula>LEFT($B2,5)="NeuNr"</formula>
    </cfRule>
  </conditionalFormatting>
  <conditionalFormatting sqref="B2:B3">
    <cfRule type="expression" dxfId="982" priority="1550">
      <formula>LEFT($B2,5)="NeuNr"</formula>
    </cfRule>
  </conditionalFormatting>
  <conditionalFormatting sqref="B2:B3">
    <cfRule type="expression" dxfId="981" priority="1549">
      <formula>LEFT($B2,5)="NeuNr"</formula>
    </cfRule>
  </conditionalFormatting>
  <conditionalFormatting sqref="E1:E1048576">
    <cfRule type="cellIs" dxfId="980" priority="1542" operator="equal">
      <formula>"IKK Südwest"</formula>
    </cfRule>
  </conditionalFormatting>
  <conditionalFormatting sqref="A1:A1048576">
    <cfRule type="containsText" dxfId="979" priority="1540" operator="containsText" text="NeuMtgld">
      <formula>NOT(ISERROR(SEARCH("NeuMtgld",A1)))</formula>
    </cfRule>
  </conditionalFormatting>
  <conditionalFormatting sqref="A2:A3">
    <cfRule type="expression" dxfId="978" priority="1539">
      <formula>LEFT($B2,5)="NeuNr"</formula>
    </cfRule>
  </conditionalFormatting>
  <conditionalFormatting sqref="A2:A214">
    <cfRule type="expression" dxfId="977" priority="1538">
      <formula>$AA2&gt;="a*"</formula>
    </cfRule>
  </conditionalFormatting>
  <conditionalFormatting sqref="A2:A38">
    <cfRule type="expression" dxfId="976" priority="1537">
      <formula>LEFT($B2,5)="NeuNr"</formula>
    </cfRule>
  </conditionalFormatting>
  <conditionalFormatting sqref="A2:A3">
    <cfRule type="expression" dxfId="975" priority="1536">
      <formula>LEFT($B2,5)="NeuNr"</formula>
    </cfRule>
  </conditionalFormatting>
  <conditionalFormatting sqref="A2:A3">
    <cfRule type="expression" dxfId="974" priority="1535">
      <formula>LEFT($B2,5)="NeuNr"</formula>
    </cfRule>
  </conditionalFormatting>
  <conditionalFormatting sqref="B2:B3">
    <cfRule type="expression" dxfId="973" priority="1534">
      <formula>LEFT($B2,5)="NeuNr"</formula>
    </cfRule>
  </conditionalFormatting>
  <conditionalFormatting sqref="B2:B9">
    <cfRule type="expression" dxfId="972" priority="1533">
      <formula>LEFT($B2,5)="NeuNr"</formula>
    </cfRule>
  </conditionalFormatting>
  <conditionalFormatting sqref="B2:B3">
    <cfRule type="expression" dxfId="971" priority="1532">
      <formula>LEFT($B2,5)="NeuNr"</formula>
    </cfRule>
  </conditionalFormatting>
  <conditionalFormatting sqref="B2:B3">
    <cfRule type="expression" dxfId="970" priority="1531">
      <formula>LEFT($B2,5)="NeuNr"</formula>
    </cfRule>
  </conditionalFormatting>
  <conditionalFormatting sqref="E1:E1048576">
    <cfRule type="cellIs" dxfId="969" priority="1524" operator="equal">
      <formula>"IKK Südwest"</formula>
    </cfRule>
  </conditionalFormatting>
  <conditionalFormatting sqref="A1:A1048576">
    <cfRule type="containsText" dxfId="968" priority="1522" operator="containsText" text="NeuMtgld">
      <formula>NOT(ISERROR(SEARCH("NeuMtgld",A1)))</formula>
    </cfRule>
  </conditionalFormatting>
  <conditionalFormatting sqref="A2:A3">
    <cfRule type="expression" dxfId="967" priority="1521">
      <formula>LEFT($B2,5)="NeuNr"</formula>
    </cfRule>
  </conditionalFormatting>
  <conditionalFormatting sqref="A2:A214">
    <cfRule type="expression" dxfId="966" priority="1520">
      <formula>$AA2&gt;="a*"</formula>
    </cfRule>
  </conditionalFormatting>
  <conditionalFormatting sqref="A2:A38">
    <cfRule type="expression" dxfId="965" priority="1519">
      <formula>LEFT($B2,5)="NeuNr"</formula>
    </cfRule>
  </conditionalFormatting>
  <conditionalFormatting sqref="A2:A3">
    <cfRule type="expression" dxfId="964" priority="1518">
      <formula>LEFT($B2,5)="NeuNr"</formula>
    </cfRule>
  </conditionalFormatting>
  <conditionalFormatting sqref="A2:A3">
    <cfRule type="expression" dxfId="963" priority="1517">
      <formula>LEFT($B2,5)="NeuNr"</formula>
    </cfRule>
  </conditionalFormatting>
  <conditionalFormatting sqref="B2:B3">
    <cfRule type="expression" dxfId="962" priority="1516">
      <formula>LEFT($B2,5)="NeuNr"</formula>
    </cfRule>
  </conditionalFormatting>
  <conditionalFormatting sqref="B2:B9">
    <cfRule type="expression" dxfId="961" priority="1515">
      <formula>LEFT($B2,5)="NeuNr"</formula>
    </cfRule>
  </conditionalFormatting>
  <conditionalFormatting sqref="B2:B3">
    <cfRule type="expression" dxfId="960" priority="1514">
      <formula>LEFT($B2,5)="NeuNr"</formula>
    </cfRule>
  </conditionalFormatting>
  <conditionalFormatting sqref="B2:B3">
    <cfRule type="expression" dxfId="959" priority="1513">
      <formula>LEFT($B2,5)="NeuNr"</formula>
    </cfRule>
  </conditionalFormatting>
  <conditionalFormatting sqref="E1:E1048576">
    <cfRule type="cellIs" dxfId="958" priority="1506" operator="equal">
      <formula>"IKK Südwest"</formula>
    </cfRule>
  </conditionalFormatting>
  <conditionalFormatting sqref="A1:A1048576">
    <cfRule type="containsText" dxfId="957" priority="1504" operator="containsText" text="NeuMtgld">
      <formula>NOT(ISERROR(SEARCH("NeuMtgld",A1)))</formula>
    </cfRule>
  </conditionalFormatting>
  <conditionalFormatting sqref="A2:A3">
    <cfRule type="expression" dxfId="956" priority="1503">
      <formula>LEFT($B2,5)="NeuNr"</formula>
    </cfRule>
  </conditionalFormatting>
  <conditionalFormatting sqref="A2:A214">
    <cfRule type="expression" dxfId="955" priority="1502">
      <formula>$AA2&gt;="a*"</formula>
    </cfRule>
  </conditionalFormatting>
  <conditionalFormatting sqref="A2:A38">
    <cfRule type="expression" dxfId="954" priority="1501">
      <formula>LEFT($B2,5)="NeuNr"</formula>
    </cfRule>
  </conditionalFormatting>
  <conditionalFormatting sqref="A2:A3">
    <cfRule type="expression" dxfId="953" priority="1500">
      <formula>LEFT($B2,5)="NeuNr"</formula>
    </cfRule>
  </conditionalFormatting>
  <conditionalFormatting sqref="A2:A3">
    <cfRule type="expression" dxfId="952" priority="1499">
      <formula>LEFT($B2,5)="NeuNr"</formula>
    </cfRule>
  </conditionalFormatting>
  <conditionalFormatting sqref="B2:B3">
    <cfRule type="expression" dxfId="951" priority="1498">
      <formula>LEFT($B2,5)="NeuNr"</formula>
    </cfRule>
  </conditionalFormatting>
  <conditionalFormatting sqref="B2:B9">
    <cfRule type="expression" dxfId="950" priority="1497">
      <formula>LEFT($B2,5)="NeuNr"</formula>
    </cfRule>
  </conditionalFormatting>
  <conditionalFormatting sqref="B2:B3">
    <cfRule type="expression" dxfId="949" priority="1496">
      <formula>LEFT($B2,5)="NeuNr"</formula>
    </cfRule>
  </conditionalFormatting>
  <conditionalFormatting sqref="B2:B3">
    <cfRule type="expression" dxfId="948" priority="1495">
      <formula>LEFT($B2,5)="NeuNr"</formula>
    </cfRule>
  </conditionalFormatting>
  <conditionalFormatting sqref="E1:E1048576">
    <cfRule type="cellIs" dxfId="947" priority="1488" operator="equal">
      <formula>"IKK Südwest"</formula>
    </cfRule>
  </conditionalFormatting>
  <conditionalFormatting sqref="A1:A1048576">
    <cfRule type="containsText" dxfId="946" priority="1486" operator="containsText" text="NeuMtgld">
      <formula>NOT(ISERROR(SEARCH("NeuMtgld",A1)))</formula>
    </cfRule>
  </conditionalFormatting>
  <conditionalFormatting sqref="A2:A3">
    <cfRule type="expression" dxfId="945" priority="1485">
      <formula>LEFT($B2,5)="NeuNr"</formula>
    </cfRule>
  </conditionalFormatting>
  <conditionalFormatting sqref="A2:A214">
    <cfRule type="expression" dxfId="944" priority="1484">
      <formula>$AA2&gt;="a*"</formula>
    </cfRule>
  </conditionalFormatting>
  <conditionalFormatting sqref="A2:A38">
    <cfRule type="expression" dxfId="943" priority="1483">
      <formula>LEFT($B2,5)="NeuNr"</formula>
    </cfRule>
  </conditionalFormatting>
  <conditionalFormatting sqref="A2:A3">
    <cfRule type="expression" dxfId="942" priority="1482">
      <formula>LEFT($B2,5)="NeuNr"</formula>
    </cfRule>
  </conditionalFormatting>
  <conditionalFormatting sqref="A2:A3">
    <cfRule type="expression" dxfId="941" priority="1481">
      <formula>LEFT($B2,5)="NeuNr"</formula>
    </cfRule>
  </conditionalFormatting>
  <conditionalFormatting sqref="B2:B3">
    <cfRule type="expression" dxfId="940" priority="1480">
      <formula>LEFT($B2,5)="NeuNr"</formula>
    </cfRule>
  </conditionalFormatting>
  <conditionalFormatting sqref="B2:B9">
    <cfRule type="expression" dxfId="939" priority="1479">
      <formula>LEFT($B2,5)="NeuNr"</formula>
    </cfRule>
  </conditionalFormatting>
  <conditionalFormatting sqref="B2:B3">
    <cfRule type="expression" dxfId="938" priority="1478">
      <formula>LEFT($B2,5)="NeuNr"</formula>
    </cfRule>
  </conditionalFormatting>
  <conditionalFormatting sqref="B2:B3">
    <cfRule type="expression" dxfId="937" priority="1477">
      <formula>LEFT($B2,5)="NeuNr"</formula>
    </cfRule>
  </conditionalFormatting>
  <conditionalFormatting sqref="E1:E1048576">
    <cfRule type="cellIs" dxfId="936" priority="1470" operator="equal">
      <formula>"IKK Südwest"</formula>
    </cfRule>
  </conditionalFormatting>
  <conditionalFormatting sqref="A1:A1048576">
    <cfRule type="containsText" dxfId="935" priority="1468" operator="containsText" text="NeuMtgld">
      <formula>NOT(ISERROR(SEARCH("NeuMtgld",A1)))</formula>
    </cfRule>
  </conditionalFormatting>
  <conditionalFormatting sqref="A2:A3">
    <cfRule type="expression" dxfId="934" priority="1467">
      <formula>LEFT($B2,5)="NeuNr"</formula>
    </cfRule>
  </conditionalFormatting>
  <conditionalFormatting sqref="A2:A214">
    <cfRule type="expression" dxfId="933" priority="1466">
      <formula>$AA2&gt;="a*"</formula>
    </cfRule>
  </conditionalFormatting>
  <conditionalFormatting sqref="A2:A38">
    <cfRule type="expression" dxfId="932" priority="1465">
      <formula>LEFT($B2,5)="NeuNr"</formula>
    </cfRule>
  </conditionalFormatting>
  <conditionalFormatting sqref="A2:A3">
    <cfRule type="expression" dxfId="931" priority="1464">
      <formula>LEFT($B2,5)="NeuNr"</formula>
    </cfRule>
  </conditionalFormatting>
  <conditionalFormatting sqref="A2:A3">
    <cfRule type="expression" dxfId="930" priority="1463">
      <formula>LEFT($B2,5)="NeuNr"</formula>
    </cfRule>
  </conditionalFormatting>
  <conditionalFormatting sqref="B2:B3">
    <cfRule type="expression" dxfId="929" priority="1462">
      <formula>LEFT($B2,5)="NeuNr"</formula>
    </cfRule>
  </conditionalFormatting>
  <conditionalFormatting sqref="B2:B9">
    <cfRule type="expression" dxfId="928" priority="1461">
      <formula>LEFT($B2,5)="NeuNr"</formula>
    </cfRule>
  </conditionalFormatting>
  <conditionalFormatting sqref="B2:B3">
    <cfRule type="expression" dxfId="927" priority="1460">
      <formula>LEFT($B2,5)="NeuNr"</formula>
    </cfRule>
  </conditionalFormatting>
  <conditionalFormatting sqref="B2:B3">
    <cfRule type="expression" dxfId="926" priority="1459">
      <formula>LEFT($B2,5)="NeuNr"</formula>
    </cfRule>
  </conditionalFormatting>
  <conditionalFormatting sqref="E1:E1048576">
    <cfRule type="cellIs" dxfId="925" priority="1452" operator="equal">
      <formula>"IKK Südwest"</formula>
    </cfRule>
  </conditionalFormatting>
  <conditionalFormatting sqref="A1:A1048576">
    <cfRule type="containsText" dxfId="924" priority="1450" operator="containsText" text="NeuMtgld">
      <formula>NOT(ISERROR(SEARCH("NeuMtgld",A1)))</formula>
    </cfRule>
  </conditionalFormatting>
  <conditionalFormatting sqref="A2:A3">
    <cfRule type="expression" dxfId="923" priority="1449">
      <formula>LEFT($B2,5)="NeuNr"</formula>
    </cfRule>
  </conditionalFormatting>
  <conditionalFormatting sqref="A2:A214">
    <cfRule type="expression" dxfId="922" priority="1448">
      <formula>$AA2&gt;="a*"</formula>
    </cfRule>
  </conditionalFormatting>
  <conditionalFormatting sqref="A2:A38">
    <cfRule type="expression" dxfId="921" priority="1447">
      <formula>LEFT($B2,5)="NeuNr"</formula>
    </cfRule>
  </conditionalFormatting>
  <conditionalFormatting sqref="A2:A3">
    <cfRule type="expression" dxfId="920" priority="1446">
      <formula>LEFT($B2,5)="NeuNr"</formula>
    </cfRule>
  </conditionalFormatting>
  <conditionalFormatting sqref="A2:A3">
    <cfRule type="expression" dxfId="919" priority="1445">
      <formula>LEFT($B2,5)="NeuNr"</formula>
    </cfRule>
  </conditionalFormatting>
  <conditionalFormatting sqref="B2:B3">
    <cfRule type="expression" dxfId="918" priority="1444">
      <formula>LEFT($B2,5)="NeuNr"</formula>
    </cfRule>
  </conditionalFormatting>
  <conditionalFormatting sqref="B2:B9">
    <cfRule type="expression" dxfId="917" priority="1443">
      <formula>LEFT($B2,5)="NeuNr"</formula>
    </cfRule>
  </conditionalFormatting>
  <conditionalFormatting sqref="B2:B3">
    <cfRule type="expression" dxfId="916" priority="1442">
      <formula>LEFT($B2,5)="NeuNr"</formula>
    </cfRule>
  </conditionalFormatting>
  <conditionalFormatting sqref="B2:B3">
    <cfRule type="expression" dxfId="915" priority="1441">
      <formula>LEFT($B2,5)="NeuNr"</formula>
    </cfRule>
  </conditionalFormatting>
  <conditionalFormatting sqref="E1:E1048576">
    <cfRule type="cellIs" dxfId="914" priority="1434" operator="equal">
      <formula>"IKK Südwest"</formula>
    </cfRule>
  </conditionalFormatting>
  <conditionalFormatting sqref="A1:A1048576">
    <cfRule type="containsText" dxfId="913" priority="1432" operator="containsText" text="NeuMtgld">
      <formula>NOT(ISERROR(SEARCH("NeuMtgld",A1)))</formula>
    </cfRule>
  </conditionalFormatting>
  <conditionalFormatting sqref="A2:A3">
    <cfRule type="expression" dxfId="912" priority="1431">
      <formula>LEFT($B2,5)="NeuNr"</formula>
    </cfRule>
  </conditionalFormatting>
  <conditionalFormatting sqref="A2:A214">
    <cfRule type="expression" dxfId="911" priority="1430">
      <formula>$AA2&gt;="a*"</formula>
    </cfRule>
  </conditionalFormatting>
  <conditionalFormatting sqref="A2:A38">
    <cfRule type="expression" dxfId="910" priority="1429">
      <formula>LEFT($B2,5)="NeuNr"</formula>
    </cfRule>
  </conditionalFormatting>
  <conditionalFormatting sqref="A2:A3">
    <cfRule type="expression" dxfId="909" priority="1428">
      <formula>LEFT($B2,5)="NeuNr"</formula>
    </cfRule>
  </conditionalFormatting>
  <conditionalFormatting sqref="A2:A3">
    <cfRule type="expression" dxfId="908" priority="1427">
      <formula>LEFT($B2,5)="NeuNr"</formula>
    </cfRule>
  </conditionalFormatting>
  <conditionalFormatting sqref="B2:B3">
    <cfRule type="expression" dxfId="907" priority="1426">
      <formula>LEFT($B2,5)="NeuNr"</formula>
    </cfRule>
  </conditionalFormatting>
  <conditionalFormatting sqref="B2:B9">
    <cfRule type="expression" dxfId="906" priority="1425">
      <formula>LEFT($B2,5)="NeuNr"</formula>
    </cfRule>
  </conditionalFormatting>
  <conditionalFormatting sqref="B2:B3">
    <cfRule type="expression" dxfId="905" priority="1424">
      <formula>LEFT($B2,5)="NeuNr"</formula>
    </cfRule>
  </conditionalFormatting>
  <conditionalFormatting sqref="B2:B3">
    <cfRule type="expression" dxfId="904" priority="1423">
      <formula>LEFT($B2,5)="NeuNr"</formula>
    </cfRule>
  </conditionalFormatting>
  <conditionalFormatting sqref="E1:E1048576">
    <cfRule type="cellIs" dxfId="903" priority="1416" operator="equal">
      <formula>"IKK Südwest"</formula>
    </cfRule>
  </conditionalFormatting>
  <conditionalFormatting sqref="A1:A1048576">
    <cfRule type="containsText" dxfId="902" priority="1414" operator="containsText" text="NeuMtgld">
      <formula>NOT(ISERROR(SEARCH("NeuMtgld",A1)))</formula>
    </cfRule>
  </conditionalFormatting>
  <conditionalFormatting sqref="A2:A3">
    <cfRule type="expression" dxfId="901" priority="1413">
      <formula>LEFT($B2,5)="NeuNr"</formula>
    </cfRule>
  </conditionalFormatting>
  <conditionalFormatting sqref="A2:A214">
    <cfRule type="expression" dxfId="900" priority="1412">
      <formula>$AA2&gt;="a*"</formula>
    </cfRule>
  </conditionalFormatting>
  <conditionalFormatting sqref="A2:A38">
    <cfRule type="expression" dxfId="899" priority="1411">
      <formula>LEFT($B2,5)="NeuNr"</formula>
    </cfRule>
  </conditionalFormatting>
  <conditionalFormatting sqref="A2:A3">
    <cfRule type="expression" dxfId="898" priority="1410">
      <formula>LEFT($B2,5)="NeuNr"</formula>
    </cfRule>
  </conditionalFormatting>
  <conditionalFormatting sqref="A2:A3">
    <cfRule type="expression" dxfId="897" priority="1409">
      <formula>LEFT($B2,5)="NeuNr"</formula>
    </cfRule>
  </conditionalFormatting>
  <conditionalFormatting sqref="B2:B3">
    <cfRule type="expression" dxfId="896" priority="1408">
      <formula>LEFT($B2,5)="NeuNr"</formula>
    </cfRule>
  </conditionalFormatting>
  <conditionalFormatting sqref="B2:B9">
    <cfRule type="expression" dxfId="895" priority="1407">
      <formula>LEFT($B2,5)="NeuNr"</formula>
    </cfRule>
  </conditionalFormatting>
  <conditionalFormatting sqref="B2:B3">
    <cfRule type="expression" dxfId="894" priority="1406">
      <formula>LEFT($B2,5)="NeuNr"</formula>
    </cfRule>
  </conditionalFormatting>
  <conditionalFormatting sqref="B2:B3">
    <cfRule type="expression" dxfId="893" priority="1405">
      <formula>LEFT($B2,5)="NeuNr"</formula>
    </cfRule>
  </conditionalFormatting>
  <conditionalFormatting sqref="E1:E1048576">
    <cfRule type="cellIs" dxfId="892" priority="1398" operator="equal">
      <formula>"IKK Südwest"</formula>
    </cfRule>
  </conditionalFormatting>
  <conditionalFormatting sqref="A1:A1048576">
    <cfRule type="containsText" dxfId="891" priority="1396" operator="containsText" text="NeuMtgld">
      <formula>NOT(ISERROR(SEARCH("NeuMtgld",A1)))</formula>
    </cfRule>
  </conditionalFormatting>
  <conditionalFormatting sqref="A2:A37">
    <cfRule type="expression" dxfId="890" priority="1395">
      <formula>LEFT($B2,5)="NeuNr"</formula>
    </cfRule>
  </conditionalFormatting>
  <conditionalFormatting sqref="A2:A213">
    <cfRule type="expression" dxfId="889" priority="1394">
      <formula>$AA2&gt;="a*"</formula>
    </cfRule>
  </conditionalFormatting>
  <conditionalFormatting sqref="A2:A3">
    <cfRule type="expression" dxfId="888" priority="1393">
      <formula>LEFT($B2,5)="NeuNr"</formula>
    </cfRule>
  </conditionalFormatting>
  <conditionalFormatting sqref="A2:A3">
    <cfRule type="expression" dxfId="887" priority="1392">
      <formula>LEFT($B2,5)="NeuNr"</formula>
    </cfRule>
  </conditionalFormatting>
  <conditionalFormatting sqref="B2:B9">
    <cfRule type="expression" dxfId="886" priority="1391">
      <formula>LEFT($B2,5)="NeuNr"</formula>
    </cfRule>
  </conditionalFormatting>
  <conditionalFormatting sqref="B2:B3">
    <cfRule type="expression" dxfId="885" priority="1390">
      <formula>LEFT($B2,5)="NeuNr"</formula>
    </cfRule>
  </conditionalFormatting>
  <conditionalFormatting sqref="B2:B3">
    <cfRule type="expression" dxfId="884" priority="1389">
      <formula>LEFT($B2,5)="NeuNr"</formula>
    </cfRule>
  </conditionalFormatting>
  <conditionalFormatting sqref="E1:E1048576">
    <cfRule type="cellIs" dxfId="883" priority="1382" operator="equal">
      <formula>"IKK Südwest"</formula>
    </cfRule>
  </conditionalFormatting>
  <conditionalFormatting sqref="A1:A1048576">
    <cfRule type="containsText" dxfId="882" priority="1380" operator="containsText" text="NeuMtgld">
      <formula>NOT(ISERROR(SEARCH("NeuMtgld",A1)))</formula>
    </cfRule>
  </conditionalFormatting>
  <conditionalFormatting sqref="A2:A37">
    <cfRule type="expression" dxfId="881" priority="1379">
      <formula>LEFT($B2,5)="NeuNr"</formula>
    </cfRule>
  </conditionalFormatting>
  <conditionalFormatting sqref="A2:A213">
    <cfRule type="expression" dxfId="880" priority="1378">
      <formula>$AA2&gt;="a*"</formula>
    </cfRule>
  </conditionalFormatting>
  <conditionalFormatting sqref="A2:A3">
    <cfRule type="expression" dxfId="879" priority="1377">
      <formula>LEFT($B2,5)="NeuNr"</formula>
    </cfRule>
  </conditionalFormatting>
  <conditionalFormatting sqref="A2:A3">
    <cfRule type="expression" dxfId="878" priority="1376">
      <formula>LEFT($B2,5)="NeuNr"</formula>
    </cfRule>
  </conditionalFormatting>
  <conditionalFormatting sqref="B2:B9">
    <cfRule type="expression" dxfId="877" priority="1375">
      <formula>LEFT($B2,5)="NeuNr"</formula>
    </cfRule>
  </conditionalFormatting>
  <conditionalFormatting sqref="B2:B3">
    <cfRule type="expression" dxfId="876" priority="1374">
      <formula>LEFT($B2,5)="NeuNr"</formula>
    </cfRule>
  </conditionalFormatting>
  <conditionalFormatting sqref="B2:B3">
    <cfRule type="expression" dxfId="875" priority="1373">
      <formula>LEFT($B2,5)="NeuNr"</formula>
    </cfRule>
  </conditionalFormatting>
  <conditionalFormatting sqref="E1:E1048576">
    <cfRule type="cellIs" dxfId="874" priority="1366" operator="equal">
      <formula>"IKK Südwest"</formula>
    </cfRule>
  </conditionalFormatting>
  <conditionalFormatting sqref="A1:A1048576">
    <cfRule type="containsText" dxfId="873" priority="1364" operator="containsText" text="NeuMtgld">
      <formula>NOT(ISERROR(SEARCH("NeuMtgld",A1)))</formula>
    </cfRule>
  </conditionalFormatting>
  <conditionalFormatting sqref="A2:A37">
    <cfRule type="expression" dxfId="872" priority="1363">
      <formula>LEFT($B2,5)="NeuNr"</formula>
    </cfRule>
  </conditionalFormatting>
  <conditionalFormatting sqref="A2:A213">
    <cfRule type="expression" dxfId="871" priority="1362">
      <formula>$AA2&gt;="a*"</formula>
    </cfRule>
  </conditionalFormatting>
  <conditionalFormatting sqref="A2:A3">
    <cfRule type="expression" dxfId="870" priority="1361">
      <formula>LEFT($B2,5)="NeuNr"</formula>
    </cfRule>
  </conditionalFormatting>
  <conditionalFormatting sqref="A2:A3">
    <cfRule type="expression" dxfId="869" priority="1360">
      <formula>LEFT($B2,5)="NeuNr"</formula>
    </cfRule>
  </conditionalFormatting>
  <conditionalFormatting sqref="B2:B9">
    <cfRule type="expression" dxfId="868" priority="1359">
      <formula>LEFT($B2,5)="NeuNr"</formula>
    </cfRule>
  </conditionalFormatting>
  <conditionalFormatting sqref="B2:B3">
    <cfRule type="expression" dxfId="867" priority="1358">
      <formula>LEFT($B2,5)="NeuNr"</formula>
    </cfRule>
  </conditionalFormatting>
  <conditionalFormatting sqref="B2:B3">
    <cfRule type="expression" dxfId="866" priority="1357">
      <formula>LEFT($B2,5)="NeuNr"</formula>
    </cfRule>
  </conditionalFormatting>
  <conditionalFormatting sqref="E1:E1048576">
    <cfRule type="cellIs" dxfId="865" priority="1350" operator="equal">
      <formula>"IKK Südwest"</formula>
    </cfRule>
  </conditionalFormatting>
  <conditionalFormatting sqref="A1:A1048576">
    <cfRule type="containsText" dxfId="864" priority="1348" operator="containsText" text="NeuMtgld">
      <formula>NOT(ISERROR(SEARCH("NeuMtgld",A1)))</formula>
    </cfRule>
  </conditionalFormatting>
  <conditionalFormatting sqref="A2:A37">
    <cfRule type="expression" dxfId="863" priority="1347">
      <formula>LEFT($B2,5)="NeuNr"</formula>
    </cfRule>
  </conditionalFormatting>
  <conditionalFormatting sqref="A2:A213">
    <cfRule type="expression" dxfId="862" priority="1346">
      <formula>$AA2&gt;="a*"</formula>
    </cfRule>
  </conditionalFormatting>
  <conditionalFormatting sqref="A2:A3">
    <cfRule type="expression" dxfId="861" priority="1345">
      <formula>LEFT($B2,5)="NeuNr"</formula>
    </cfRule>
  </conditionalFormatting>
  <conditionalFormatting sqref="A2:A3">
    <cfRule type="expression" dxfId="860" priority="1344">
      <formula>LEFT($B2,5)="NeuNr"</formula>
    </cfRule>
  </conditionalFormatting>
  <conditionalFormatting sqref="B2:B9">
    <cfRule type="expression" dxfId="859" priority="1343">
      <formula>LEFT($B2,5)="NeuNr"</formula>
    </cfRule>
  </conditionalFormatting>
  <conditionalFormatting sqref="B2:B3">
    <cfRule type="expression" dxfId="858" priority="1342">
      <formula>LEFT($B2,5)="NeuNr"</formula>
    </cfRule>
  </conditionalFormatting>
  <conditionalFormatting sqref="B2:B3">
    <cfRule type="expression" dxfId="857" priority="1341">
      <formula>LEFT($B2,5)="NeuNr"</formula>
    </cfRule>
  </conditionalFormatting>
  <conditionalFormatting sqref="E1:E1048576">
    <cfRule type="cellIs" dxfId="856" priority="1334" operator="equal">
      <formula>"IKK Südwest"</formula>
    </cfRule>
  </conditionalFormatting>
  <conditionalFormatting sqref="A1:A1048576">
    <cfRule type="containsText" dxfId="855" priority="1332" operator="containsText" text="NeuMtgld">
      <formula>NOT(ISERROR(SEARCH("NeuMtgld",A1)))</formula>
    </cfRule>
  </conditionalFormatting>
  <conditionalFormatting sqref="A2:A37">
    <cfRule type="expression" dxfId="854" priority="1331">
      <formula>LEFT($B2,5)="NeuNr"</formula>
    </cfRule>
  </conditionalFormatting>
  <conditionalFormatting sqref="A2:A213">
    <cfRule type="expression" dxfId="853" priority="1330">
      <formula>$AA2&gt;="a*"</formula>
    </cfRule>
  </conditionalFormatting>
  <conditionalFormatting sqref="A2:A3">
    <cfRule type="expression" dxfId="852" priority="1329">
      <formula>LEFT($B2,5)="NeuNr"</formula>
    </cfRule>
  </conditionalFormatting>
  <conditionalFormatting sqref="A2:A3">
    <cfRule type="expression" dxfId="851" priority="1328">
      <formula>LEFT($B2,5)="NeuNr"</formula>
    </cfRule>
  </conditionalFormatting>
  <conditionalFormatting sqref="B2:B9">
    <cfRule type="expression" dxfId="850" priority="1327">
      <formula>LEFT($B2,5)="NeuNr"</formula>
    </cfRule>
  </conditionalFormatting>
  <conditionalFormatting sqref="B2:B3">
    <cfRule type="expression" dxfId="849" priority="1326">
      <formula>LEFT($B2,5)="NeuNr"</formula>
    </cfRule>
  </conditionalFormatting>
  <conditionalFormatting sqref="B2:B3">
    <cfRule type="expression" dxfId="848" priority="1325">
      <formula>LEFT($B2,5)="NeuNr"</formula>
    </cfRule>
  </conditionalFormatting>
  <conditionalFormatting sqref="E1:E1048576">
    <cfRule type="cellIs" dxfId="847" priority="1318" operator="equal">
      <formula>"IKK Südwest"</formula>
    </cfRule>
  </conditionalFormatting>
  <conditionalFormatting sqref="A1:A1048576">
    <cfRule type="containsText" dxfId="846" priority="1316" operator="containsText" text="NeuMtgld">
      <formula>NOT(ISERROR(SEARCH("NeuMtgld",A1)))</formula>
    </cfRule>
  </conditionalFormatting>
  <conditionalFormatting sqref="A2:A37">
    <cfRule type="expression" dxfId="845" priority="1315">
      <formula>LEFT($B2,5)="NeuNr"</formula>
    </cfRule>
  </conditionalFormatting>
  <conditionalFormatting sqref="A2:A213">
    <cfRule type="expression" dxfId="844" priority="1314">
      <formula>$AA2&gt;="a*"</formula>
    </cfRule>
  </conditionalFormatting>
  <conditionalFormatting sqref="A2:A3">
    <cfRule type="expression" dxfId="843" priority="1313">
      <formula>LEFT($B2,5)="NeuNr"</formula>
    </cfRule>
  </conditionalFormatting>
  <conditionalFormatting sqref="A2:A3">
    <cfRule type="expression" dxfId="842" priority="1312">
      <formula>LEFT($B2,5)="NeuNr"</formula>
    </cfRule>
  </conditionalFormatting>
  <conditionalFormatting sqref="B2:B9">
    <cfRule type="expression" dxfId="841" priority="1311">
      <formula>LEFT($B2,5)="NeuNr"</formula>
    </cfRule>
  </conditionalFormatting>
  <conditionalFormatting sqref="B2:B3">
    <cfRule type="expression" dxfId="840" priority="1310">
      <formula>LEFT($B2,5)="NeuNr"</formula>
    </cfRule>
  </conditionalFormatting>
  <conditionalFormatting sqref="B2:B3">
    <cfRule type="expression" dxfId="839" priority="1309">
      <formula>LEFT($B2,5)="NeuNr"</formula>
    </cfRule>
  </conditionalFormatting>
  <conditionalFormatting sqref="E1:E1048576">
    <cfRule type="cellIs" dxfId="838" priority="1302" operator="equal">
      <formula>"IKK Südwest"</formula>
    </cfRule>
  </conditionalFormatting>
  <conditionalFormatting sqref="A1:A1048576">
    <cfRule type="containsText" dxfId="837" priority="1300" operator="containsText" text="NeuMtgld">
      <formula>NOT(ISERROR(SEARCH("NeuMtgld",A1)))</formula>
    </cfRule>
  </conditionalFormatting>
  <conditionalFormatting sqref="A2:A37">
    <cfRule type="expression" dxfId="836" priority="1299">
      <formula>LEFT($B2,5)="NeuNr"</formula>
    </cfRule>
  </conditionalFormatting>
  <conditionalFormatting sqref="A2:A213">
    <cfRule type="expression" dxfId="835" priority="1298">
      <formula>$AA2&gt;="a*"</formula>
    </cfRule>
  </conditionalFormatting>
  <conditionalFormatting sqref="A2:A3">
    <cfRule type="expression" dxfId="834" priority="1297">
      <formula>LEFT($B2,5)="NeuNr"</formula>
    </cfRule>
  </conditionalFormatting>
  <conditionalFormatting sqref="A2:A3">
    <cfRule type="expression" dxfId="833" priority="1296">
      <formula>LEFT($B2,5)="NeuNr"</formula>
    </cfRule>
  </conditionalFormatting>
  <conditionalFormatting sqref="B2:B9">
    <cfRule type="expression" dxfId="832" priority="1295">
      <formula>LEFT($B2,5)="NeuNr"</formula>
    </cfRule>
  </conditionalFormatting>
  <conditionalFormatting sqref="B2:B3">
    <cfRule type="expression" dxfId="831" priority="1294">
      <formula>LEFT($B2,5)="NeuNr"</formula>
    </cfRule>
  </conditionalFormatting>
  <conditionalFormatting sqref="B2:B3">
    <cfRule type="expression" dxfId="830" priority="1293">
      <formula>LEFT($B2,5)="NeuNr"</formula>
    </cfRule>
  </conditionalFormatting>
  <conditionalFormatting sqref="E1:E1048576">
    <cfRule type="cellIs" dxfId="829" priority="1286" operator="equal">
      <formula>"IKK Südwest"</formula>
    </cfRule>
  </conditionalFormatting>
  <conditionalFormatting sqref="A1:A1048576">
    <cfRule type="containsText" dxfId="828" priority="1284" operator="containsText" text="NeuMtgld">
      <formula>NOT(ISERROR(SEARCH("NeuMtgld",A1)))</formula>
    </cfRule>
  </conditionalFormatting>
  <conditionalFormatting sqref="A2:A37">
    <cfRule type="expression" dxfId="827" priority="1283">
      <formula>LEFT($B2,5)="NeuNr"</formula>
    </cfRule>
  </conditionalFormatting>
  <conditionalFormatting sqref="A2:A213">
    <cfRule type="expression" dxfId="826" priority="1282">
      <formula>$AA2&gt;="a*"</formula>
    </cfRule>
  </conditionalFormatting>
  <conditionalFormatting sqref="A2:A3">
    <cfRule type="expression" dxfId="825" priority="1281">
      <formula>LEFT($B2,5)="NeuNr"</formula>
    </cfRule>
  </conditionalFormatting>
  <conditionalFormatting sqref="A2:A3">
    <cfRule type="expression" dxfId="824" priority="1280">
      <formula>LEFT($B2,5)="NeuNr"</formula>
    </cfRule>
  </conditionalFormatting>
  <conditionalFormatting sqref="B2:B9">
    <cfRule type="expression" dxfId="823" priority="1279">
      <formula>LEFT($B2,5)="NeuNr"</formula>
    </cfRule>
  </conditionalFormatting>
  <conditionalFormatting sqref="B2:B3">
    <cfRule type="expression" dxfId="822" priority="1278">
      <formula>LEFT($B2,5)="NeuNr"</formula>
    </cfRule>
  </conditionalFormatting>
  <conditionalFormatting sqref="B2:B3">
    <cfRule type="expression" dxfId="821" priority="1277">
      <formula>LEFT($B2,5)="NeuNr"</formula>
    </cfRule>
  </conditionalFormatting>
  <conditionalFormatting sqref="E1:E1048576">
    <cfRule type="cellIs" dxfId="820" priority="1270" operator="equal">
      <formula>"IKK Südwest"</formula>
    </cfRule>
  </conditionalFormatting>
  <conditionalFormatting sqref="A1:A1048576">
    <cfRule type="containsText" dxfId="819" priority="1268" operator="containsText" text="NeuMtgld">
      <formula>NOT(ISERROR(SEARCH("NeuMtgld",A1)))</formula>
    </cfRule>
  </conditionalFormatting>
  <conditionalFormatting sqref="A2:A37">
    <cfRule type="expression" dxfId="818" priority="1267">
      <formula>LEFT($B2,5)="NeuNr"</formula>
    </cfRule>
  </conditionalFormatting>
  <conditionalFormatting sqref="A2:A213">
    <cfRule type="expression" dxfId="817" priority="1266">
      <formula>$AA2&gt;="a*"</formula>
    </cfRule>
  </conditionalFormatting>
  <conditionalFormatting sqref="A2:A3">
    <cfRule type="expression" dxfId="816" priority="1265">
      <formula>LEFT($B2,5)="NeuNr"</formula>
    </cfRule>
  </conditionalFormatting>
  <conditionalFormatting sqref="A2:A3">
    <cfRule type="expression" dxfId="815" priority="1264">
      <formula>LEFT($B2,5)="NeuNr"</formula>
    </cfRule>
  </conditionalFormatting>
  <conditionalFormatting sqref="B2:B9">
    <cfRule type="expression" dxfId="814" priority="1263">
      <formula>LEFT($B2,5)="NeuNr"</formula>
    </cfRule>
  </conditionalFormatting>
  <conditionalFormatting sqref="B2:B3">
    <cfRule type="expression" dxfId="813" priority="1262">
      <formula>LEFT($B2,5)="NeuNr"</formula>
    </cfRule>
  </conditionalFormatting>
  <conditionalFormatting sqref="B2:B3">
    <cfRule type="expression" dxfId="812" priority="1261">
      <formula>LEFT($B2,5)="NeuNr"</formula>
    </cfRule>
  </conditionalFormatting>
  <conditionalFormatting sqref="E1:E1048576">
    <cfRule type="cellIs" dxfId="811" priority="1254" operator="equal">
      <formula>"IKK Südwest"</formula>
    </cfRule>
  </conditionalFormatting>
  <conditionalFormatting sqref="A1:A1048576">
    <cfRule type="containsText" dxfId="810" priority="1252" operator="containsText" text="NeuMtgld">
      <formula>NOT(ISERROR(SEARCH("NeuMtgld",A1)))</formula>
    </cfRule>
  </conditionalFormatting>
  <conditionalFormatting sqref="A2:A37">
    <cfRule type="expression" dxfId="809" priority="1251">
      <formula>LEFT($B2,5)="NeuNr"</formula>
    </cfRule>
  </conditionalFormatting>
  <conditionalFormatting sqref="A2:A213">
    <cfRule type="expression" dxfId="808" priority="1250">
      <formula>$AA2&gt;="a*"</formula>
    </cfRule>
  </conditionalFormatting>
  <conditionalFormatting sqref="A2:A3">
    <cfRule type="expression" dxfId="807" priority="1249">
      <formula>LEFT($B2,5)="NeuNr"</formula>
    </cfRule>
  </conditionalFormatting>
  <conditionalFormatting sqref="A2:A3">
    <cfRule type="expression" dxfId="806" priority="1248">
      <formula>LEFT($B2,5)="NeuNr"</formula>
    </cfRule>
  </conditionalFormatting>
  <conditionalFormatting sqref="B2:B9">
    <cfRule type="expression" dxfId="805" priority="1247">
      <formula>LEFT($B2,5)="NeuNr"</formula>
    </cfRule>
  </conditionalFormatting>
  <conditionalFormatting sqref="B2:B3">
    <cfRule type="expression" dxfId="804" priority="1246">
      <formula>LEFT($B2,5)="NeuNr"</formula>
    </cfRule>
  </conditionalFormatting>
  <conditionalFormatting sqref="B2:B3">
    <cfRule type="expression" dxfId="803" priority="1245">
      <formula>LEFT($B2,5)="NeuNr"</formula>
    </cfRule>
  </conditionalFormatting>
  <conditionalFormatting sqref="E1:E1048576">
    <cfRule type="cellIs" dxfId="802" priority="1238" operator="equal">
      <formula>"IKK Südwest"</formula>
    </cfRule>
  </conditionalFormatting>
  <conditionalFormatting sqref="A1:A1048576">
    <cfRule type="containsText" dxfId="801" priority="1236" operator="containsText" text="NeuMtgld">
      <formula>NOT(ISERROR(SEARCH("NeuMtgld",A1)))</formula>
    </cfRule>
  </conditionalFormatting>
  <conditionalFormatting sqref="A2:A37">
    <cfRule type="expression" dxfId="800" priority="1235">
      <formula>LEFT($B2,5)="NeuNr"</formula>
    </cfRule>
  </conditionalFormatting>
  <conditionalFormatting sqref="A2:A213">
    <cfRule type="expression" dxfId="799" priority="1234">
      <formula>$AA2&gt;="a*"</formula>
    </cfRule>
  </conditionalFormatting>
  <conditionalFormatting sqref="A2:A3">
    <cfRule type="expression" dxfId="798" priority="1233">
      <formula>LEFT($B2,5)="NeuNr"</formula>
    </cfRule>
  </conditionalFormatting>
  <conditionalFormatting sqref="A2:A3">
    <cfRule type="expression" dxfId="797" priority="1232">
      <formula>LEFT($B2,5)="NeuNr"</formula>
    </cfRule>
  </conditionalFormatting>
  <conditionalFormatting sqref="B2:B9">
    <cfRule type="expression" dxfId="796" priority="1231">
      <formula>LEFT($B2,5)="NeuNr"</formula>
    </cfRule>
  </conditionalFormatting>
  <conditionalFormatting sqref="B2:B3">
    <cfRule type="expression" dxfId="795" priority="1230">
      <formula>LEFT($B2,5)="NeuNr"</formula>
    </cfRule>
  </conditionalFormatting>
  <conditionalFormatting sqref="B2:B3">
    <cfRule type="expression" dxfId="794" priority="1229">
      <formula>LEFT($B2,5)="NeuNr"</formula>
    </cfRule>
  </conditionalFormatting>
  <conditionalFormatting sqref="E1:E1048576">
    <cfRule type="cellIs" dxfId="793" priority="1222" operator="equal">
      <formula>"IKK Südwest"</formula>
    </cfRule>
  </conditionalFormatting>
  <conditionalFormatting sqref="A1:A1048576">
    <cfRule type="containsText" dxfId="792" priority="1220" operator="containsText" text="NeuMtgld">
      <formula>NOT(ISERROR(SEARCH("NeuMtgld",A1)))</formula>
    </cfRule>
  </conditionalFormatting>
  <conditionalFormatting sqref="A2:A37">
    <cfRule type="expression" dxfId="791" priority="1219">
      <formula>LEFT($B2,5)="NeuNr"</formula>
    </cfRule>
  </conditionalFormatting>
  <conditionalFormatting sqref="A2:A213">
    <cfRule type="expression" dxfId="790" priority="1218">
      <formula>$AA2&gt;="a*"</formula>
    </cfRule>
  </conditionalFormatting>
  <conditionalFormatting sqref="A2:A3">
    <cfRule type="expression" dxfId="789" priority="1217">
      <formula>LEFT($B2,5)="NeuNr"</formula>
    </cfRule>
  </conditionalFormatting>
  <conditionalFormatting sqref="A2:A3">
    <cfRule type="expression" dxfId="788" priority="1216">
      <formula>LEFT($B2,5)="NeuNr"</formula>
    </cfRule>
  </conditionalFormatting>
  <conditionalFormatting sqref="B2:B9">
    <cfRule type="expression" dxfId="787" priority="1215">
      <formula>LEFT($B2,5)="NeuNr"</formula>
    </cfRule>
  </conditionalFormatting>
  <conditionalFormatting sqref="B2:B3">
    <cfRule type="expression" dxfId="786" priority="1214">
      <formula>LEFT($B2,5)="NeuNr"</formula>
    </cfRule>
  </conditionalFormatting>
  <conditionalFormatting sqref="B2:B3">
    <cfRule type="expression" dxfId="785" priority="1213">
      <formula>LEFT($B2,5)="NeuNr"</formula>
    </cfRule>
  </conditionalFormatting>
  <conditionalFormatting sqref="E1:E1048576">
    <cfRule type="cellIs" dxfId="784" priority="1206" operator="equal">
      <formula>"IKK Südwest"</formula>
    </cfRule>
  </conditionalFormatting>
  <conditionalFormatting sqref="A1:A1048576">
    <cfRule type="containsText" dxfId="783" priority="1204" operator="containsText" text="NeuMtgld">
      <formula>NOT(ISERROR(SEARCH("NeuMtgld",A1)))</formula>
    </cfRule>
  </conditionalFormatting>
  <conditionalFormatting sqref="A2:A37">
    <cfRule type="expression" dxfId="782" priority="1203">
      <formula>LEFT($B2,5)="NeuNr"</formula>
    </cfRule>
  </conditionalFormatting>
  <conditionalFormatting sqref="A2:A213">
    <cfRule type="expression" dxfId="781" priority="1202">
      <formula>$AA2&gt;="a*"</formula>
    </cfRule>
  </conditionalFormatting>
  <conditionalFormatting sqref="A2:A3">
    <cfRule type="expression" dxfId="780" priority="1201">
      <formula>LEFT($B2,5)="NeuNr"</formula>
    </cfRule>
  </conditionalFormatting>
  <conditionalFormatting sqref="A2:A3">
    <cfRule type="expression" dxfId="779" priority="1200">
      <formula>LEFT($B2,5)="NeuNr"</formula>
    </cfRule>
  </conditionalFormatting>
  <conditionalFormatting sqref="B2:B9">
    <cfRule type="expression" dxfId="778" priority="1199">
      <formula>LEFT($B2,5)="NeuNr"</formula>
    </cfRule>
  </conditionalFormatting>
  <conditionalFormatting sqref="B2:B3">
    <cfRule type="expression" dxfId="777" priority="1198">
      <formula>LEFT($B2,5)="NeuNr"</formula>
    </cfRule>
  </conditionalFormatting>
  <conditionalFormatting sqref="B2:B3">
    <cfRule type="expression" dxfId="776" priority="1197">
      <formula>LEFT($B2,5)="NeuNr"</formula>
    </cfRule>
  </conditionalFormatting>
  <conditionalFormatting sqref="E1:E1048576">
    <cfRule type="cellIs" dxfId="775" priority="1190" operator="equal">
      <formula>"IKK Südwest"</formula>
    </cfRule>
  </conditionalFormatting>
  <conditionalFormatting sqref="A1:A1048576">
    <cfRule type="containsText" dxfId="774" priority="1188" operator="containsText" text="NeuMtgld">
      <formula>NOT(ISERROR(SEARCH("NeuMtgld",A1)))</formula>
    </cfRule>
  </conditionalFormatting>
  <conditionalFormatting sqref="A2:A37">
    <cfRule type="expression" dxfId="773" priority="1187">
      <formula>LEFT($B2,5)="NeuNr"</formula>
    </cfRule>
  </conditionalFormatting>
  <conditionalFormatting sqref="A2:A213">
    <cfRule type="expression" dxfId="772" priority="1186">
      <formula>$AA2&gt;="a*"</formula>
    </cfRule>
  </conditionalFormatting>
  <conditionalFormatting sqref="A2:A3">
    <cfRule type="expression" dxfId="771" priority="1185">
      <formula>LEFT($B2,5)="NeuNr"</formula>
    </cfRule>
  </conditionalFormatting>
  <conditionalFormatting sqref="A2:A3">
    <cfRule type="expression" dxfId="770" priority="1184">
      <formula>LEFT($B2,5)="NeuNr"</formula>
    </cfRule>
  </conditionalFormatting>
  <conditionalFormatting sqref="B2:B9">
    <cfRule type="expression" dxfId="769" priority="1183">
      <formula>LEFT($B2,5)="NeuNr"</formula>
    </cfRule>
  </conditionalFormatting>
  <conditionalFormatting sqref="B2:B3">
    <cfRule type="expression" dxfId="768" priority="1182">
      <formula>LEFT($B2,5)="NeuNr"</formula>
    </cfRule>
  </conditionalFormatting>
  <conditionalFormatting sqref="B2:B3">
    <cfRule type="expression" dxfId="767" priority="1181">
      <formula>LEFT($B2,5)="NeuNr"</formula>
    </cfRule>
  </conditionalFormatting>
  <conditionalFormatting sqref="E1:E1048576">
    <cfRule type="cellIs" dxfId="766" priority="1174" operator="equal">
      <formula>"IKK Südwest"</formula>
    </cfRule>
  </conditionalFormatting>
  <conditionalFormatting sqref="A1:A1048576">
    <cfRule type="containsText" dxfId="765" priority="1172" operator="containsText" text="NeuMtgld">
      <formula>NOT(ISERROR(SEARCH("NeuMtgld",A1)))</formula>
    </cfRule>
  </conditionalFormatting>
  <conditionalFormatting sqref="A2:A37">
    <cfRule type="expression" dxfId="764" priority="1171">
      <formula>LEFT($B2,5)="NeuNr"</formula>
    </cfRule>
  </conditionalFormatting>
  <conditionalFormatting sqref="A2:A213">
    <cfRule type="expression" dxfId="763" priority="1170">
      <formula>$AA2&gt;="a*"</formula>
    </cfRule>
  </conditionalFormatting>
  <conditionalFormatting sqref="A2:A3">
    <cfRule type="expression" dxfId="762" priority="1169">
      <formula>LEFT($B2,5)="NeuNr"</formula>
    </cfRule>
  </conditionalFormatting>
  <conditionalFormatting sqref="A2:A3">
    <cfRule type="expression" dxfId="761" priority="1168">
      <formula>LEFT($B2,5)="NeuNr"</formula>
    </cfRule>
  </conditionalFormatting>
  <conditionalFormatting sqref="B2:B9">
    <cfRule type="expression" dxfId="760" priority="1167">
      <formula>LEFT($B2,5)="NeuNr"</formula>
    </cfRule>
  </conditionalFormatting>
  <conditionalFormatting sqref="B2:B3">
    <cfRule type="expression" dxfId="759" priority="1166">
      <formula>LEFT($B2,5)="NeuNr"</formula>
    </cfRule>
  </conditionalFormatting>
  <conditionalFormatting sqref="B2:B3">
    <cfRule type="expression" dxfId="758" priority="1165">
      <formula>LEFT($B2,5)="NeuNr"</formula>
    </cfRule>
  </conditionalFormatting>
  <conditionalFormatting sqref="E1:E1048576">
    <cfRule type="cellIs" dxfId="757" priority="1158" operator="equal">
      <formula>"IKK Südwest"</formula>
    </cfRule>
  </conditionalFormatting>
  <conditionalFormatting sqref="A1:A1048576">
    <cfRule type="containsText" dxfId="756" priority="1156" operator="containsText" text="NeuMtgld">
      <formula>NOT(ISERROR(SEARCH("NeuMtgld",A1)))</formula>
    </cfRule>
  </conditionalFormatting>
  <conditionalFormatting sqref="A2:A37">
    <cfRule type="expression" dxfId="755" priority="1155">
      <formula>LEFT($B2,5)="NeuNr"</formula>
    </cfRule>
  </conditionalFormatting>
  <conditionalFormatting sqref="A2:A213">
    <cfRule type="expression" dxfId="754" priority="1154">
      <formula>$AA2&gt;="a*"</formula>
    </cfRule>
  </conditionalFormatting>
  <conditionalFormatting sqref="A2:A3">
    <cfRule type="expression" dxfId="753" priority="1153">
      <formula>LEFT($B2,5)="NeuNr"</formula>
    </cfRule>
  </conditionalFormatting>
  <conditionalFormatting sqref="A2:A3">
    <cfRule type="expression" dxfId="752" priority="1152">
      <formula>LEFT($B2,5)="NeuNr"</formula>
    </cfRule>
  </conditionalFormatting>
  <conditionalFormatting sqref="B2:B9">
    <cfRule type="expression" dxfId="751" priority="1151">
      <formula>LEFT($B2,5)="NeuNr"</formula>
    </cfRule>
  </conditionalFormatting>
  <conditionalFormatting sqref="B2:B3">
    <cfRule type="expression" dxfId="750" priority="1150">
      <formula>LEFT($B2,5)="NeuNr"</formula>
    </cfRule>
  </conditionalFormatting>
  <conditionalFormatting sqref="B2:B3">
    <cfRule type="expression" dxfId="749" priority="1149">
      <formula>LEFT($B2,5)="NeuNr"</formula>
    </cfRule>
  </conditionalFormatting>
  <conditionalFormatting sqref="E1:E1048576">
    <cfRule type="cellIs" dxfId="748" priority="1142" operator="equal">
      <formula>"IKK Südwest"</formula>
    </cfRule>
  </conditionalFormatting>
  <conditionalFormatting sqref="A1:A1048576">
    <cfRule type="containsText" dxfId="747" priority="1140" operator="containsText" text="NeuMtgld">
      <formula>NOT(ISERROR(SEARCH("NeuMtgld",A1)))</formula>
    </cfRule>
  </conditionalFormatting>
  <conditionalFormatting sqref="A2:A37">
    <cfRule type="expression" dxfId="746" priority="1139">
      <formula>LEFT($B2,5)="NeuNr"</formula>
    </cfRule>
  </conditionalFormatting>
  <conditionalFormatting sqref="A2:A213">
    <cfRule type="expression" dxfId="745" priority="1138">
      <formula>$AA2&gt;="a*"</formula>
    </cfRule>
  </conditionalFormatting>
  <conditionalFormatting sqref="A2:A3">
    <cfRule type="expression" dxfId="744" priority="1137">
      <formula>LEFT($B2,5)="NeuNr"</formula>
    </cfRule>
  </conditionalFormatting>
  <conditionalFormatting sqref="A2:A3">
    <cfRule type="expression" dxfId="743" priority="1136">
      <formula>LEFT($B2,5)="NeuNr"</formula>
    </cfRule>
  </conditionalFormatting>
  <conditionalFormatting sqref="B2:B9">
    <cfRule type="expression" dxfId="742" priority="1135">
      <formula>LEFT($B2,5)="NeuNr"</formula>
    </cfRule>
  </conditionalFormatting>
  <conditionalFormatting sqref="B2:B3">
    <cfRule type="expression" dxfId="741" priority="1134">
      <formula>LEFT($B2,5)="NeuNr"</formula>
    </cfRule>
  </conditionalFormatting>
  <conditionalFormatting sqref="B2:B3">
    <cfRule type="expression" dxfId="740" priority="1133">
      <formula>LEFT($B2,5)="NeuNr"</formula>
    </cfRule>
  </conditionalFormatting>
  <conditionalFormatting sqref="E1:E1048576">
    <cfRule type="cellIs" dxfId="739" priority="1126" operator="equal">
      <formula>"IKK Südwest"</formula>
    </cfRule>
  </conditionalFormatting>
  <conditionalFormatting sqref="A1:A1048576">
    <cfRule type="containsText" dxfId="738" priority="1124" operator="containsText" text="NeuMtgld">
      <formula>NOT(ISERROR(SEARCH("NeuMtgld",A1)))</formula>
    </cfRule>
  </conditionalFormatting>
  <conditionalFormatting sqref="A2:A36">
    <cfRule type="expression" dxfId="737" priority="1123">
      <formula>LEFT($B2,5)="NeuNr"</formula>
    </cfRule>
  </conditionalFormatting>
  <conditionalFormatting sqref="A2:A212">
    <cfRule type="expression" dxfId="736" priority="1122">
      <formula>$AA2&gt;="a*"</formula>
    </cfRule>
  </conditionalFormatting>
  <conditionalFormatting sqref="B2:B9">
    <cfRule type="expression" dxfId="735" priority="1121">
      <formula>LEFT($B2,5)="NeuNr"</formula>
    </cfRule>
  </conditionalFormatting>
  <conditionalFormatting sqref="E1:E1048576">
    <cfRule type="cellIs" dxfId="734" priority="1114" operator="equal">
      <formula>"IKK Südwest"</formula>
    </cfRule>
  </conditionalFormatting>
  <conditionalFormatting sqref="F3">
    <cfRule type="cellIs" dxfId="733" priority="1113" operator="equal">
      <formula>"IKK Südwest"</formula>
    </cfRule>
  </conditionalFormatting>
  <conditionalFormatting sqref="A1:A1048576">
    <cfRule type="containsText" dxfId="732" priority="1112" operator="containsText" text="NeuMtgld">
      <formula>NOT(ISERROR(SEARCH("NeuMtgld",A1)))</formula>
    </cfRule>
  </conditionalFormatting>
  <conditionalFormatting sqref="A2:A36">
    <cfRule type="expression" dxfId="731" priority="1111">
      <formula>LEFT($B2,5)="NeuNr"</formula>
    </cfRule>
  </conditionalFormatting>
  <conditionalFormatting sqref="A2:A212">
    <cfRule type="expression" dxfId="730" priority="1110">
      <formula>$AA2&gt;="a*"</formula>
    </cfRule>
  </conditionalFormatting>
  <conditionalFormatting sqref="B2:B9">
    <cfRule type="expression" dxfId="729" priority="1109">
      <formula>LEFT($B2,5)="NeuNr"</formula>
    </cfRule>
  </conditionalFormatting>
  <conditionalFormatting sqref="E1:E1048576">
    <cfRule type="cellIs" dxfId="728" priority="1102" operator="equal">
      <formula>"IKK Südwest"</formula>
    </cfRule>
  </conditionalFormatting>
  <conditionalFormatting sqref="F3">
    <cfRule type="cellIs" dxfId="727" priority="1101" operator="equal">
      <formula>"IKK Südwest"</formula>
    </cfRule>
  </conditionalFormatting>
  <conditionalFormatting sqref="A1:A1048576">
    <cfRule type="containsText" dxfId="726" priority="1100" operator="containsText" text="NeuMtgld">
      <formula>NOT(ISERROR(SEARCH("NeuMtgld",A1)))</formula>
    </cfRule>
  </conditionalFormatting>
  <conditionalFormatting sqref="A2:A36">
    <cfRule type="expression" dxfId="725" priority="1099">
      <formula>LEFT($B2,5)="NeuNr"</formula>
    </cfRule>
  </conditionalFormatting>
  <conditionalFormatting sqref="A2:A212">
    <cfRule type="expression" dxfId="724" priority="1098">
      <formula>$AA2&gt;="a*"</formula>
    </cfRule>
  </conditionalFormatting>
  <conditionalFormatting sqref="B2:B9">
    <cfRule type="expression" dxfId="723" priority="1097">
      <formula>LEFT($B2,5)="NeuNr"</formula>
    </cfRule>
  </conditionalFormatting>
  <conditionalFormatting sqref="E1:E1048576">
    <cfRule type="cellIs" dxfId="722" priority="1090" operator="equal">
      <formula>"IKK Südwest"</formula>
    </cfRule>
  </conditionalFormatting>
  <conditionalFormatting sqref="F3">
    <cfRule type="cellIs" dxfId="721" priority="1089" operator="equal">
      <formula>"IKK Südwest"</formula>
    </cfRule>
  </conditionalFormatting>
  <conditionalFormatting sqref="A1:A1048576">
    <cfRule type="containsText" dxfId="720" priority="1088" operator="containsText" text="NeuMtgld">
      <formula>NOT(ISERROR(SEARCH("NeuMtgld",A1)))</formula>
    </cfRule>
  </conditionalFormatting>
  <conditionalFormatting sqref="A2:A36">
    <cfRule type="expression" dxfId="719" priority="1087">
      <formula>LEFT($B2,5)="NeuNr"</formula>
    </cfRule>
  </conditionalFormatting>
  <conditionalFormatting sqref="A2:A212">
    <cfRule type="expression" dxfId="718" priority="1086">
      <formula>$AA2&gt;="a*"</formula>
    </cfRule>
  </conditionalFormatting>
  <conditionalFormatting sqref="B2:B9">
    <cfRule type="expression" dxfId="717" priority="1085">
      <formula>LEFT($B2,5)="NeuNr"</formula>
    </cfRule>
  </conditionalFormatting>
  <conditionalFormatting sqref="E1:E1048576">
    <cfRule type="cellIs" dxfId="716" priority="1078" operator="equal">
      <formula>"IKK Südwest"</formula>
    </cfRule>
  </conditionalFormatting>
  <conditionalFormatting sqref="F3">
    <cfRule type="cellIs" dxfId="715" priority="1077" operator="equal">
      <formula>"IKK Südwest"</formula>
    </cfRule>
  </conditionalFormatting>
  <conditionalFormatting sqref="A1:A1048576">
    <cfRule type="containsText" dxfId="714" priority="1076" operator="containsText" text="NeuMtgld">
      <formula>NOT(ISERROR(SEARCH("NeuMtgld",A1)))</formula>
    </cfRule>
  </conditionalFormatting>
  <conditionalFormatting sqref="A2:A36">
    <cfRule type="expression" dxfId="713" priority="1075">
      <formula>LEFT($B2,5)="NeuNr"</formula>
    </cfRule>
  </conditionalFormatting>
  <conditionalFormatting sqref="A2:A212">
    <cfRule type="expression" dxfId="712" priority="1074">
      <formula>$AA2&gt;="a*"</formula>
    </cfRule>
  </conditionalFormatting>
  <conditionalFormatting sqref="B2:B9">
    <cfRule type="expression" dxfId="711" priority="1073">
      <formula>LEFT($B2,5)="NeuNr"</formula>
    </cfRule>
  </conditionalFormatting>
  <conditionalFormatting sqref="E1:E1048576">
    <cfRule type="cellIs" dxfId="710" priority="1066" operator="equal">
      <formula>"IKK Südwest"</formula>
    </cfRule>
  </conditionalFormatting>
  <conditionalFormatting sqref="F3">
    <cfRule type="cellIs" dxfId="709" priority="1065" operator="equal">
      <formula>"IKK Südwest"</formula>
    </cfRule>
  </conditionalFormatting>
  <conditionalFormatting sqref="A1:A1048576">
    <cfRule type="containsText" dxfId="708" priority="1064" operator="containsText" text="NeuMtgld">
      <formula>NOT(ISERROR(SEARCH("NeuMtgld",A1)))</formula>
    </cfRule>
  </conditionalFormatting>
  <conditionalFormatting sqref="A2:A36">
    <cfRule type="expression" dxfId="707" priority="1063">
      <formula>LEFT($B2,5)="NeuNr"</formula>
    </cfRule>
  </conditionalFormatting>
  <conditionalFormatting sqref="A2:A212">
    <cfRule type="expression" dxfId="706" priority="1062">
      <formula>$AA2&gt;="a*"</formula>
    </cfRule>
  </conditionalFormatting>
  <conditionalFormatting sqref="B2:B9">
    <cfRule type="expression" dxfId="705" priority="1061">
      <formula>LEFT($B2,5)="NeuNr"</formula>
    </cfRule>
  </conditionalFormatting>
  <conditionalFormatting sqref="E1:E1048576">
    <cfRule type="cellIs" dxfId="704" priority="1054" operator="equal">
      <formula>"IKK Südwest"</formula>
    </cfRule>
  </conditionalFormatting>
  <conditionalFormatting sqref="F3">
    <cfRule type="cellIs" dxfId="703" priority="1053" operator="equal">
      <formula>"IKK Südwest"</formula>
    </cfRule>
  </conditionalFormatting>
  <conditionalFormatting sqref="A1:A1048576">
    <cfRule type="containsText" dxfId="702" priority="1052" operator="containsText" text="NeuMtgld">
      <formula>NOT(ISERROR(SEARCH("NeuMtgld",A1)))</formula>
    </cfRule>
  </conditionalFormatting>
  <conditionalFormatting sqref="A2:A36">
    <cfRule type="expression" dxfId="701" priority="1051">
      <formula>LEFT($B2,5)="NeuNr"</formula>
    </cfRule>
  </conditionalFormatting>
  <conditionalFormatting sqref="A2:A212">
    <cfRule type="expression" dxfId="700" priority="1050">
      <formula>$AA2&gt;="a*"</formula>
    </cfRule>
  </conditionalFormatting>
  <conditionalFormatting sqref="B2:B9">
    <cfRule type="expression" dxfId="699" priority="1049">
      <formula>LEFT($B2,5)="NeuNr"</formula>
    </cfRule>
  </conditionalFormatting>
  <conditionalFormatting sqref="E1:E1048576">
    <cfRule type="cellIs" dxfId="698" priority="1042" operator="equal">
      <formula>"IKK Südwest"</formula>
    </cfRule>
  </conditionalFormatting>
  <conditionalFormatting sqref="F3">
    <cfRule type="cellIs" dxfId="697" priority="1041" operator="equal">
      <formula>"IKK Südwest"</formula>
    </cfRule>
  </conditionalFormatting>
  <conditionalFormatting sqref="A1:A1048576">
    <cfRule type="containsText" dxfId="696" priority="1040" operator="containsText" text="NeuMtgld">
      <formula>NOT(ISERROR(SEARCH("NeuMtgld",A1)))</formula>
    </cfRule>
  </conditionalFormatting>
  <conditionalFormatting sqref="A2:A36">
    <cfRule type="expression" dxfId="695" priority="1039">
      <formula>LEFT($B2,5)="NeuNr"</formula>
    </cfRule>
  </conditionalFormatting>
  <conditionalFormatting sqref="A2:A212">
    <cfRule type="expression" dxfId="694" priority="1038">
      <formula>$AA2&gt;="a*"</formula>
    </cfRule>
  </conditionalFormatting>
  <conditionalFormatting sqref="B2:B9">
    <cfRule type="expression" dxfId="693" priority="1037">
      <formula>LEFT($B2,5)="NeuNr"</formula>
    </cfRule>
  </conditionalFormatting>
  <conditionalFormatting sqref="E1:E1048576">
    <cfRule type="cellIs" dxfId="692" priority="1030" operator="equal">
      <formula>"IKK Südwest"</formula>
    </cfRule>
  </conditionalFormatting>
  <conditionalFormatting sqref="F3">
    <cfRule type="cellIs" dxfId="691" priority="1029" operator="equal">
      <formula>"IKK Südwest"</formula>
    </cfRule>
  </conditionalFormatting>
  <conditionalFormatting sqref="A1:A1048576">
    <cfRule type="containsText" dxfId="690" priority="1028" operator="containsText" text="NeuMtgld">
      <formula>NOT(ISERROR(SEARCH("NeuMtgld",A1)))</formula>
    </cfRule>
  </conditionalFormatting>
  <conditionalFormatting sqref="A2:A36">
    <cfRule type="expression" dxfId="689" priority="1027">
      <formula>LEFT($B2,5)="NeuNr"</formula>
    </cfRule>
  </conditionalFormatting>
  <conditionalFormatting sqref="A2:A212">
    <cfRule type="expression" dxfId="688" priority="1026">
      <formula>$AA2&gt;="a*"</formula>
    </cfRule>
  </conditionalFormatting>
  <conditionalFormatting sqref="B2:B9">
    <cfRule type="expression" dxfId="687" priority="1025">
      <formula>LEFT($B2,5)="NeuNr"</formula>
    </cfRule>
  </conditionalFormatting>
  <conditionalFormatting sqref="E1:E1048576">
    <cfRule type="cellIs" dxfId="686" priority="1018" operator="equal">
      <formula>"IKK Südwest"</formula>
    </cfRule>
  </conditionalFormatting>
  <conditionalFormatting sqref="F3">
    <cfRule type="cellIs" dxfId="685" priority="1017" operator="equal">
      <formula>"IKK Südwest"</formula>
    </cfRule>
  </conditionalFormatting>
  <conditionalFormatting sqref="A1:A1048576">
    <cfRule type="containsText" dxfId="684" priority="1016" operator="containsText" text="NeuMtgld">
      <formula>NOT(ISERROR(SEARCH("NeuMtgld",A1)))</formula>
    </cfRule>
  </conditionalFormatting>
  <conditionalFormatting sqref="A2:A36">
    <cfRule type="expression" dxfId="683" priority="1015">
      <formula>LEFT($B2,5)="NeuNr"</formula>
    </cfRule>
  </conditionalFormatting>
  <conditionalFormatting sqref="A2:A212">
    <cfRule type="expression" dxfId="682" priority="1014">
      <formula>$AA2&gt;="a*"</formula>
    </cfRule>
  </conditionalFormatting>
  <conditionalFormatting sqref="B2:B9">
    <cfRule type="expression" dxfId="681" priority="1013">
      <formula>LEFT($B2,5)="NeuNr"</formula>
    </cfRule>
  </conditionalFormatting>
  <conditionalFormatting sqref="E1:E1048576">
    <cfRule type="cellIs" dxfId="680" priority="1006" operator="equal">
      <formula>"IKK Südwest"</formula>
    </cfRule>
  </conditionalFormatting>
  <conditionalFormatting sqref="F3">
    <cfRule type="cellIs" dxfId="679" priority="1005" operator="equal">
      <formula>"IKK Südwest"</formula>
    </cfRule>
  </conditionalFormatting>
  <conditionalFormatting sqref="A1:A1048576">
    <cfRule type="containsText" dxfId="678" priority="1004" operator="containsText" text="NeuMtgld">
      <formula>NOT(ISERROR(SEARCH("NeuMtgld",A1)))</formula>
    </cfRule>
  </conditionalFormatting>
  <conditionalFormatting sqref="A2:A36">
    <cfRule type="expression" dxfId="677" priority="1003">
      <formula>LEFT($B2,5)="NeuNr"</formula>
    </cfRule>
  </conditionalFormatting>
  <conditionalFormatting sqref="A2:A212">
    <cfRule type="expression" dxfId="676" priority="1002">
      <formula>$AA2&gt;="a*"</formula>
    </cfRule>
  </conditionalFormatting>
  <conditionalFormatting sqref="B2:B9">
    <cfRule type="expression" dxfId="675" priority="1001">
      <formula>LEFT($B2,5)="NeuNr"</formula>
    </cfRule>
  </conditionalFormatting>
  <conditionalFormatting sqref="E1:E1048576">
    <cfRule type="cellIs" dxfId="674" priority="994" operator="equal">
      <formula>"IKK Südwest"</formula>
    </cfRule>
  </conditionalFormatting>
  <conditionalFormatting sqref="F3">
    <cfRule type="cellIs" dxfId="673" priority="993" operator="equal">
      <formula>"IKK Südwest"</formula>
    </cfRule>
  </conditionalFormatting>
  <conditionalFormatting sqref="A1:A1048576">
    <cfRule type="containsText" dxfId="672" priority="992" operator="containsText" text="NeuMtgld">
      <formula>NOT(ISERROR(SEARCH("NeuMtgld",A1)))</formula>
    </cfRule>
  </conditionalFormatting>
  <conditionalFormatting sqref="A2:A36">
    <cfRule type="expression" dxfId="671" priority="991">
      <formula>LEFT($B2,5)="NeuNr"</formula>
    </cfRule>
  </conditionalFormatting>
  <conditionalFormatting sqref="A2:A212">
    <cfRule type="expression" dxfId="670" priority="990">
      <formula>$AA2&gt;="a*"</formula>
    </cfRule>
  </conditionalFormatting>
  <conditionalFormatting sqref="B2:B9">
    <cfRule type="expression" dxfId="669" priority="989">
      <formula>LEFT($B2,5)="NeuNr"</formula>
    </cfRule>
  </conditionalFormatting>
  <conditionalFormatting sqref="E1:E1048576">
    <cfRule type="cellIs" dxfId="668" priority="982" operator="equal">
      <formula>"IKK Südwest"</formula>
    </cfRule>
  </conditionalFormatting>
  <conditionalFormatting sqref="F3">
    <cfRule type="cellIs" dxfId="667" priority="981" operator="equal">
      <formula>"IKK Südwest"</formula>
    </cfRule>
  </conditionalFormatting>
  <conditionalFormatting sqref="A1:A1048576">
    <cfRule type="containsText" dxfId="666" priority="980" operator="containsText" text="NeuMtgld">
      <formula>NOT(ISERROR(SEARCH("NeuMtgld",A1)))</formula>
    </cfRule>
  </conditionalFormatting>
  <conditionalFormatting sqref="A2:A36">
    <cfRule type="expression" dxfId="665" priority="979">
      <formula>LEFT($B2,5)="NeuNr"</formula>
    </cfRule>
  </conditionalFormatting>
  <conditionalFormatting sqref="A2:A212">
    <cfRule type="expression" dxfId="664" priority="978">
      <formula>$AA2&gt;="a*"</formula>
    </cfRule>
  </conditionalFormatting>
  <conditionalFormatting sqref="B2:B9">
    <cfRule type="expression" dxfId="663" priority="977">
      <formula>LEFT($B2,5)="NeuNr"</formula>
    </cfRule>
  </conditionalFormatting>
  <conditionalFormatting sqref="E1:E1048576">
    <cfRule type="cellIs" dxfId="662" priority="970" operator="equal">
      <formula>"IKK Südwest"</formula>
    </cfRule>
  </conditionalFormatting>
  <conditionalFormatting sqref="F3">
    <cfRule type="cellIs" dxfId="661" priority="969" operator="equal">
      <formula>"IKK Südwest"</formula>
    </cfRule>
  </conditionalFormatting>
  <conditionalFormatting sqref="A1:A1048576">
    <cfRule type="containsText" dxfId="660" priority="968" operator="containsText" text="NeuMtgld">
      <formula>NOT(ISERROR(SEARCH("NeuMtgld",A1)))</formula>
    </cfRule>
  </conditionalFormatting>
  <conditionalFormatting sqref="A2:A36">
    <cfRule type="expression" dxfId="659" priority="967">
      <formula>LEFT($B2,5)="NeuNr"</formula>
    </cfRule>
  </conditionalFormatting>
  <conditionalFormatting sqref="A2:A212">
    <cfRule type="expression" dxfId="658" priority="966">
      <formula>$AA2&gt;="a*"</formula>
    </cfRule>
  </conditionalFormatting>
  <conditionalFormatting sqref="B2:B9">
    <cfRule type="expression" dxfId="657" priority="965">
      <formula>LEFT($B2,5)="NeuNr"</formula>
    </cfRule>
  </conditionalFormatting>
  <conditionalFormatting sqref="E1:E1048576">
    <cfRule type="cellIs" dxfId="656" priority="958" operator="equal">
      <formula>"IKK Südwest"</formula>
    </cfRule>
  </conditionalFormatting>
  <conditionalFormatting sqref="F3">
    <cfRule type="cellIs" dxfId="655" priority="957" operator="equal">
      <formula>"IKK Südwest"</formula>
    </cfRule>
  </conditionalFormatting>
  <conditionalFormatting sqref="A1:A1048576">
    <cfRule type="containsText" dxfId="654" priority="956" operator="containsText" text="NeuMtgld">
      <formula>NOT(ISERROR(SEARCH("NeuMtgld",A1)))</formula>
    </cfRule>
  </conditionalFormatting>
  <conditionalFormatting sqref="A2:A36">
    <cfRule type="expression" dxfId="653" priority="955">
      <formula>LEFT($B2,5)="NeuNr"</formula>
    </cfRule>
  </conditionalFormatting>
  <conditionalFormatting sqref="A2:A212">
    <cfRule type="expression" dxfId="652" priority="954">
      <formula>$AA2&gt;="a*"</formula>
    </cfRule>
  </conditionalFormatting>
  <conditionalFormatting sqref="B2:B9">
    <cfRule type="expression" dxfId="651" priority="953">
      <formula>LEFT($B2,5)="NeuNr"</formula>
    </cfRule>
  </conditionalFormatting>
  <conditionalFormatting sqref="E1:E1048576">
    <cfRule type="cellIs" dxfId="650" priority="946" operator="equal">
      <formula>"IKK Südwest"</formula>
    </cfRule>
  </conditionalFormatting>
  <conditionalFormatting sqref="F3">
    <cfRule type="cellIs" dxfId="649" priority="945" operator="equal">
      <formula>"IKK Südwest"</formula>
    </cfRule>
  </conditionalFormatting>
  <conditionalFormatting sqref="A1:A1048576">
    <cfRule type="containsText" dxfId="648" priority="944" operator="containsText" text="NeuMtgld">
      <formula>NOT(ISERROR(SEARCH("NeuMtgld",A1)))</formula>
    </cfRule>
  </conditionalFormatting>
  <conditionalFormatting sqref="A2:A36">
    <cfRule type="expression" dxfId="647" priority="943">
      <formula>LEFT($B2,5)="NeuNr"</formula>
    </cfRule>
  </conditionalFormatting>
  <conditionalFormatting sqref="A2:A212">
    <cfRule type="expression" dxfId="646" priority="942">
      <formula>$AA2&gt;="a*"</formula>
    </cfRule>
  </conditionalFormatting>
  <conditionalFormatting sqref="B2:B9">
    <cfRule type="expression" dxfId="645" priority="941">
      <formula>LEFT($B2,5)="NeuNr"</formula>
    </cfRule>
  </conditionalFormatting>
  <conditionalFormatting sqref="E1:E1048576">
    <cfRule type="cellIs" dxfId="644" priority="934" operator="equal">
      <formula>"IKK Südwest"</formula>
    </cfRule>
  </conditionalFormatting>
  <conditionalFormatting sqref="F3">
    <cfRule type="cellIs" dxfId="643" priority="933" operator="equal">
      <formula>"IKK Südwest"</formula>
    </cfRule>
  </conditionalFormatting>
  <conditionalFormatting sqref="A1:A1048576">
    <cfRule type="containsText" dxfId="642" priority="932" operator="containsText" text="NeuMtgld">
      <formula>NOT(ISERROR(SEARCH("NeuMtgld",A1)))</formula>
    </cfRule>
  </conditionalFormatting>
  <conditionalFormatting sqref="A2:A36">
    <cfRule type="expression" dxfId="641" priority="931">
      <formula>LEFT($B2,5)="NeuNr"</formula>
    </cfRule>
  </conditionalFormatting>
  <conditionalFormatting sqref="A2:A212">
    <cfRule type="expression" dxfId="640" priority="930">
      <formula>$AA2&gt;="a*"</formula>
    </cfRule>
  </conditionalFormatting>
  <conditionalFormatting sqref="B2:B9">
    <cfRule type="expression" dxfId="639" priority="929">
      <formula>LEFT($B2,5)="NeuNr"</formula>
    </cfRule>
  </conditionalFormatting>
  <conditionalFormatting sqref="E1:E1048576">
    <cfRule type="cellIs" dxfId="638" priority="922" operator="equal">
      <formula>"IKK Südwest"</formula>
    </cfRule>
  </conditionalFormatting>
  <conditionalFormatting sqref="F3">
    <cfRule type="cellIs" dxfId="637" priority="921" operator="equal">
      <formula>"IKK Südwest"</formula>
    </cfRule>
  </conditionalFormatting>
  <conditionalFormatting sqref="A1:A1048576">
    <cfRule type="containsText" dxfId="636" priority="920" operator="containsText" text="NeuMtgld">
      <formula>NOT(ISERROR(SEARCH("NeuMtgld",A1)))</formula>
    </cfRule>
  </conditionalFormatting>
  <conditionalFormatting sqref="A2:A36">
    <cfRule type="expression" dxfId="635" priority="919">
      <formula>LEFT($B2,5)="NeuNr"</formula>
    </cfRule>
  </conditionalFormatting>
  <conditionalFormatting sqref="A2:A212">
    <cfRule type="expression" dxfId="634" priority="918">
      <formula>$AA2&gt;="a*"</formula>
    </cfRule>
  </conditionalFormatting>
  <conditionalFormatting sqref="B2:B9">
    <cfRule type="expression" dxfId="633" priority="917">
      <formula>LEFT($B2,5)="NeuNr"</formula>
    </cfRule>
  </conditionalFormatting>
  <conditionalFormatting sqref="E1:E1048576">
    <cfRule type="cellIs" dxfId="632" priority="910" operator="equal">
      <formula>"IKK Südwest"</formula>
    </cfRule>
  </conditionalFormatting>
  <conditionalFormatting sqref="F3">
    <cfRule type="cellIs" dxfId="631" priority="909" operator="equal">
      <formula>"IKK Südwest"</formula>
    </cfRule>
  </conditionalFormatting>
  <conditionalFormatting sqref="A1:A1048576">
    <cfRule type="containsText" dxfId="630" priority="908" operator="containsText" text="NeuMtgld">
      <formula>NOT(ISERROR(SEARCH("NeuMtgld",A1)))</formula>
    </cfRule>
  </conditionalFormatting>
  <conditionalFormatting sqref="A2:A36">
    <cfRule type="expression" dxfId="629" priority="907">
      <formula>LEFT($B2,5)="NeuNr"</formula>
    </cfRule>
  </conditionalFormatting>
  <conditionalFormatting sqref="A2:A212">
    <cfRule type="expression" dxfId="628" priority="906">
      <formula>$AA2&gt;="a*"</formula>
    </cfRule>
  </conditionalFormatting>
  <conditionalFormatting sqref="B2:B9">
    <cfRule type="expression" dxfId="627" priority="905">
      <formula>LEFT($B2,5)="NeuNr"</formula>
    </cfRule>
  </conditionalFormatting>
  <conditionalFormatting sqref="E1:E1048576">
    <cfRule type="cellIs" dxfId="626" priority="898" operator="equal">
      <formula>"IKK Südwest"</formula>
    </cfRule>
  </conditionalFormatting>
  <conditionalFormatting sqref="F3">
    <cfRule type="cellIs" dxfId="625" priority="897" operator="equal">
      <formula>"IKK Südwest"</formula>
    </cfRule>
  </conditionalFormatting>
  <conditionalFormatting sqref="A1:A1048576">
    <cfRule type="containsText" dxfId="624" priority="896" operator="containsText" text="NeuMtgld">
      <formula>NOT(ISERROR(SEARCH("NeuMtgld",A1)))</formula>
    </cfRule>
  </conditionalFormatting>
  <conditionalFormatting sqref="A2:A35">
    <cfRule type="expression" dxfId="623" priority="895">
      <formula>LEFT($B2,5)="NeuNr"</formula>
    </cfRule>
  </conditionalFormatting>
  <conditionalFormatting sqref="A2:A211">
    <cfRule type="expression" dxfId="622" priority="894">
      <formula>$AA2&gt;="a*"</formula>
    </cfRule>
  </conditionalFormatting>
  <conditionalFormatting sqref="B2:B9">
    <cfRule type="expression" dxfId="621" priority="893">
      <formula>LEFT($B2,5)="NeuNr"</formula>
    </cfRule>
  </conditionalFormatting>
  <conditionalFormatting sqref="E1:E1048576">
    <cfRule type="cellIs" dxfId="620" priority="886" operator="equal">
      <formula>"IKK Südwest"</formula>
    </cfRule>
  </conditionalFormatting>
  <conditionalFormatting sqref="F3">
    <cfRule type="cellIs" dxfId="619" priority="885" operator="equal">
      <formula>"IKK Südwest"</formula>
    </cfRule>
  </conditionalFormatting>
  <conditionalFormatting sqref="A1:A1048576">
    <cfRule type="containsText" dxfId="618" priority="884" operator="containsText" text="NeuMtgld">
      <formula>NOT(ISERROR(SEARCH("NeuMtgld",A1)))</formula>
    </cfRule>
  </conditionalFormatting>
  <conditionalFormatting sqref="A2:A35">
    <cfRule type="expression" dxfId="617" priority="883">
      <formula>LEFT($B2,5)="NeuNr"</formula>
    </cfRule>
  </conditionalFormatting>
  <conditionalFormatting sqref="A2:A211">
    <cfRule type="expression" dxfId="616" priority="882">
      <formula>$AA2&gt;="a*"</formula>
    </cfRule>
  </conditionalFormatting>
  <conditionalFormatting sqref="B2:B9">
    <cfRule type="expression" dxfId="615" priority="881">
      <formula>LEFT($B2,5)="NeuNr"</formula>
    </cfRule>
  </conditionalFormatting>
  <conditionalFormatting sqref="E1:E1048576">
    <cfRule type="cellIs" dxfId="614" priority="874" operator="equal">
      <formula>"IKK Südwest"</formula>
    </cfRule>
  </conditionalFormatting>
  <conditionalFormatting sqref="F3">
    <cfRule type="cellIs" dxfId="613" priority="873" operator="equal">
      <formula>"IKK Südwest"</formula>
    </cfRule>
  </conditionalFormatting>
  <conditionalFormatting sqref="A1:A1048576">
    <cfRule type="containsText" dxfId="612" priority="872" operator="containsText" text="NeuMtgld">
      <formula>NOT(ISERROR(SEARCH("NeuMtgld",A1)))</formula>
    </cfRule>
  </conditionalFormatting>
  <conditionalFormatting sqref="A2:A16">
    <cfRule type="expression" dxfId="611" priority="871">
      <formula>LEFT($B2,5)="NeuNr"</formula>
    </cfRule>
  </conditionalFormatting>
  <conditionalFormatting sqref="A2:A16">
    <cfRule type="expression" dxfId="610" priority="870">
      <formula>$AA2&gt;="a*"</formula>
    </cfRule>
  </conditionalFormatting>
  <conditionalFormatting sqref="A2:A16">
    <cfRule type="containsText" dxfId="609" priority="869" operator="containsText" text="NeuMtgld">
      <formula>NOT(ISERROR(SEARCH("NeuMtgld",A2)))</formula>
    </cfRule>
  </conditionalFormatting>
  <conditionalFormatting sqref="A2:A13">
    <cfRule type="expression" dxfId="608" priority="868">
      <formula>$AA2&gt;="a*"</formula>
    </cfRule>
  </conditionalFormatting>
  <conditionalFormatting sqref="B2:B9">
    <cfRule type="expression" dxfId="607" priority="867">
      <formula>LEFT($B2,5)="NeuNr"</formula>
    </cfRule>
  </conditionalFormatting>
  <conditionalFormatting sqref="E1:E1048576">
    <cfRule type="cellIs" dxfId="606" priority="862" operator="equal">
      <formula>"IKK Südwest"</formula>
    </cfRule>
  </conditionalFormatting>
  <conditionalFormatting sqref="E2:E16">
    <cfRule type="cellIs" dxfId="605" priority="861" operator="equal">
      <formula>"IKK Südwest"</formula>
    </cfRule>
  </conditionalFormatting>
  <conditionalFormatting sqref="F3">
    <cfRule type="cellIs" dxfId="604" priority="860" operator="equal">
      <formula>"IKK Südwest"</formula>
    </cfRule>
  </conditionalFormatting>
  <conditionalFormatting sqref="A1:A1048576">
    <cfRule type="containsText" dxfId="603" priority="858" operator="containsText" text="NeuMtgld">
      <formula>NOT(ISERROR(SEARCH("NeuMtgld",A1)))</formula>
    </cfRule>
  </conditionalFormatting>
  <conditionalFormatting sqref="A2:A16">
    <cfRule type="expression" dxfId="602" priority="857">
      <formula>LEFT($B2,5)="NeuNr"</formula>
    </cfRule>
  </conditionalFormatting>
  <conditionalFormatting sqref="A2:A16">
    <cfRule type="expression" dxfId="601" priority="856">
      <formula>$AA2&gt;="a*"</formula>
    </cfRule>
  </conditionalFormatting>
  <conditionalFormatting sqref="A2:A16">
    <cfRule type="containsText" dxfId="600" priority="855" operator="containsText" text="NeuMtgld">
      <formula>NOT(ISERROR(SEARCH("NeuMtgld",A2)))</formula>
    </cfRule>
  </conditionalFormatting>
  <conditionalFormatting sqref="A2:A13">
    <cfRule type="expression" dxfId="599" priority="854">
      <formula>$AA2&gt;="a*"</formula>
    </cfRule>
  </conditionalFormatting>
  <conditionalFormatting sqref="B2:B9">
    <cfRule type="expression" dxfId="598" priority="853">
      <formula>LEFT($B2,5)="NeuNr"</formula>
    </cfRule>
  </conditionalFormatting>
  <conditionalFormatting sqref="E1:E1048576">
    <cfRule type="cellIs" dxfId="597" priority="848" operator="equal">
      <formula>"IKK Südwest"</formula>
    </cfRule>
  </conditionalFormatting>
  <conditionalFormatting sqref="E2:E16">
    <cfRule type="cellIs" dxfId="596" priority="847" operator="equal">
      <formula>"IKK Südwest"</formula>
    </cfRule>
  </conditionalFormatting>
  <conditionalFormatting sqref="F3">
    <cfRule type="cellIs" dxfId="595" priority="846" operator="equal">
      <formula>"IKK Südwest"</formula>
    </cfRule>
  </conditionalFormatting>
  <conditionalFormatting sqref="A1:A1048576">
    <cfRule type="containsText" dxfId="594" priority="844" operator="containsText" text="NeuMtgld">
      <formula>NOT(ISERROR(SEARCH("NeuMtgld",A1)))</formula>
    </cfRule>
  </conditionalFormatting>
  <conditionalFormatting sqref="A2:A15">
    <cfRule type="expression" dxfId="593" priority="843">
      <formula>LEFT($B2,5)="NeuNr"</formula>
    </cfRule>
  </conditionalFormatting>
  <conditionalFormatting sqref="A2:A15">
    <cfRule type="expression" dxfId="592" priority="842">
      <formula>$AA2&gt;="a*"</formula>
    </cfRule>
  </conditionalFormatting>
  <conditionalFormatting sqref="B2:B9">
    <cfRule type="expression" dxfId="591" priority="841">
      <formula>LEFT($B2,5)="NeuNr"</formula>
    </cfRule>
  </conditionalFormatting>
  <conditionalFormatting sqref="E1:E1048576">
    <cfRule type="cellIs" dxfId="590" priority="836" operator="equal">
      <formula>"IKK Südwest"</formula>
    </cfRule>
  </conditionalFormatting>
  <conditionalFormatting sqref="E12:E15">
    <cfRule type="cellIs" dxfId="589" priority="835" operator="equal">
      <formula>"IKK Südwest"</formula>
    </cfRule>
  </conditionalFormatting>
  <conditionalFormatting sqref="F3">
    <cfRule type="cellIs" dxfId="588" priority="834" operator="equal">
      <formula>"IKK Südwest"</formula>
    </cfRule>
  </conditionalFormatting>
  <conditionalFormatting sqref="A1:A1048576">
    <cfRule type="containsText" dxfId="587" priority="832" operator="containsText" text="NeuMtgld">
      <formula>NOT(ISERROR(SEARCH("NeuMtgld",A1)))</formula>
    </cfRule>
  </conditionalFormatting>
  <conditionalFormatting sqref="A2:A15">
    <cfRule type="expression" dxfId="586" priority="831">
      <formula>LEFT($B2,5)="NeuNr"</formula>
    </cfRule>
  </conditionalFormatting>
  <conditionalFormatting sqref="A2:A15">
    <cfRule type="expression" dxfId="585" priority="830">
      <formula>$AA2&gt;="a*"</formula>
    </cfRule>
  </conditionalFormatting>
  <conditionalFormatting sqref="B2:B9">
    <cfRule type="expression" dxfId="584" priority="829">
      <formula>LEFT($B2,5)="NeuNr"</formula>
    </cfRule>
  </conditionalFormatting>
  <conditionalFormatting sqref="E1:E1048576">
    <cfRule type="cellIs" dxfId="583" priority="824" operator="equal">
      <formula>"IKK Südwest"</formula>
    </cfRule>
  </conditionalFormatting>
  <conditionalFormatting sqref="E12:E15">
    <cfRule type="cellIs" dxfId="582" priority="823" operator="equal">
      <formula>"IKK Südwest"</formula>
    </cfRule>
  </conditionalFormatting>
  <conditionalFormatting sqref="F3">
    <cfRule type="cellIs" dxfId="581" priority="822" operator="equal">
      <formula>"IKK Südwest"</formula>
    </cfRule>
  </conditionalFormatting>
  <conditionalFormatting sqref="A1:A1048576">
    <cfRule type="containsText" dxfId="580" priority="820" operator="containsText" text="NeuMtgld">
      <formula>NOT(ISERROR(SEARCH("NeuMtgld",A1)))</formula>
    </cfRule>
  </conditionalFormatting>
  <conditionalFormatting sqref="A2:A15">
    <cfRule type="expression" dxfId="579" priority="819">
      <formula>LEFT($B2,5)="NeuNr"</formula>
    </cfRule>
  </conditionalFormatting>
  <conditionalFormatting sqref="A2:A15">
    <cfRule type="expression" dxfId="578" priority="818">
      <formula>$AA2&gt;="a*"</formula>
    </cfRule>
  </conditionalFormatting>
  <conditionalFormatting sqref="B2:B9">
    <cfRule type="expression" dxfId="577" priority="817">
      <formula>LEFT($B2,5)="NeuNr"</formula>
    </cfRule>
  </conditionalFormatting>
  <conditionalFormatting sqref="E1:E1048576">
    <cfRule type="cellIs" dxfId="576" priority="812" operator="equal">
      <formula>"IKK Südwest"</formula>
    </cfRule>
  </conditionalFormatting>
  <conditionalFormatting sqref="F3">
    <cfRule type="cellIs" dxfId="575" priority="811" operator="equal">
      <formula>"IKK Südwest"</formula>
    </cfRule>
  </conditionalFormatting>
  <conditionalFormatting sqref="A1:A1048576">
    <cfRule type="containsText" dxfId="574" priority="810" operator="containsText" text="NeuMtgld">
      <formula>NOT(ISERROR(SEARCH("NeuMtgld",A1)))</formula>
    </cfRule>
  </conditionalFormatting>
  <conditionalFormatting sqref="A2:A15">
    <cfRule type="expression" dxfId="573" priority="809">
      <formula>LEFT($B2,5)="NeuNr"</formula>
    </cfRule>
  </conditionalFormatting>
  <conditionalFormatting sqref="A2:A15">
    <cfRule type="expression" dxfId="572" priority="808">
      <formula>$AA2&gt;="a*"</formula>
    </cfRule>
  </conditionalFormatting>
  <conditionalFormatting sqref="B2:B9">
    <cfRule type="expression" dxfId="571" priority="807">
      <formula>LEFT($B2,5)="NeuNr"</formula>
    </cfRule>
  </conditionalFormatting>
  <conditionalFormatting sqref="E1:E1048576">
    <cfRule type="cellIs" dxfId="570" priority="802" operator="equal">
      <formula>"IKK Südwest"</formula>
    </cfRule>
  </conditionalFormatting>
  <conditionalFormatting sqref="F3">
    <cfRule type="cellIs" dxfId="569" priority="801" operator="equal">
      <formula>"IKK Südwest"</formula>
    </cfRule>
  </conditionalFormatting>
  <conditionalFormatting sqref="A1:A1048576">
    <cfRule type="containsText" dxfId="568" priority="800" operator="containsText" text="NeuMtgld">
      <formula>NOT(ISERROR(SEARCH("NeuMtgld",A1)))</formula>
    </cfRule>
  </conditionalFormatting>
  <conditionalFormatting sqref="A2:A15">
    <cfRule type="expression" dxfId="567" priority="799">
      <formula>LEFT($B2,5)="NeuNr"</formula>
    </cfRule>
  </conditionalFormatting>
  <conditionalFormatting sqref="A2:A15">
    <cfRule type="expression" dxfId="566" priority="798">
      <formula>$AA2&gt;="a*"</formula>
    </cfRule>
  </conditionalFormatting>
  <conditionalFormatting sqref="B2:B9">
    <cfRule type="expression" dxfId="565" priority="797">
      <formula>LEFT($B2,5)="NeuNr"</formula>
    </cfRule>
  </conditionalFormatting>
  <conditionalFormatting sqref="E1:E1048576">
    <cfRule type="cellIs" dxfId="564" priority="792" operator="equal">
      <formula>"IKK Südwest"</formula>
    </cfRule>
  </conditionalFormatting>
  <conditionalFormatting sqref="F3">
    <cfRule type="cellIs" dxfId="563" priority="791" operator="equal">
      <formula>"IKK Südwest"</formula>
    </cfRule>
  </conditionalFormatting>
  <conditionalFormatting sqref="A1:A1048576">
    <cfRule type="containsText" dxfId="562" priority="790" operator="containsText" text="NeuMtgld">
      <formula>NOT(ISERROR(SEARCH("NeuMtgld",A1)))</formula>
    </cfRule>
  </conditionalFormatting>
  <conditionalFormatting sqref="A2:A14">
    <cfRule type="expression" dxfId="561" priority="789">
      <formula>LEFT($B2,5)="NeuNr"</formula>
    </cfRule>
  </conditionalFormatting>
  <conditionalFormatting sqref="A2:A14">
    <cfRule type="expression" dxfId="560" priority="788">
      <formula>$AA2&gt;="a*"</formula>
    </cfRule>
  </conditionalFormatting>
  <conditionalFormatting sqref="B2:B9">
    <cfRule type="expression" dxfId="559" priority="787">
      <formula>LEFT($B2,5)="NeuNr"</formula>
    </cfRule>
  </conditionalFormatting>
  <conditionalFormatting sqref="E1:E1048576">
    <cfRule type="cellIs" dxfId="558" priority="782" operator="equal">
      <formula>"IKK Südwest"</formula>
    </cfRule>
  </conditionalFormatting>
  <conditionalFormatting sqref="F3">
    <cfRule type="cellIs" dxfId="557" priority="781" operator="equal">
      <formula>"IKK Südwest"</formula>
    </cfRule>
  </conditionalFormatting>
  <conditionalFormatting sqref="A1:A1048576">
    <cfRule type="containsText" dxfId="556" priority="780" operator="containsText" text="NeuMtgld">
      <formula>NOT(ISERROR(SEARCH("NeuMtgld",A1)))</formula>
    </cfRule>
  </conditionalFormatting>
  <conditionalFormatting sqref="A2:A13">
    <cfRule type="expression" dxfId="555" priority="779">
      <formula>LEFT($B2,5)="NeuNr"</formula>
    </cfRule>
  </conditionalFormatting>
  <conditionalFormatting sqref="A2:A13">
    <cfRule type="expression" dxfId="554" priority="778">
      <formula>$AA2&gt;="a*"</formula>
    </cfRule>
  </conditionalFormatting>
  <conditionalFormatting sqref="B2:B9">
    <cfRule type="expression" dxfId="553" priority="777">
      <formula>LEFT($B2,5)="NeuNr"</formula>
    </cfRule>
  </conditionalFormatting>
  <conditionalFormatting sqref="E1:E1048576">
    <cfRule type="cellIs" dxfId="552" priority="772" operator="equal">
      <formula>"IKK Südwest"</formula>
    </cfRule>
  </conditionalFormatting>
  <conditionalFormatting sqref="F3">
    <cfRule type="cellIs" dxfId="551" priority="771" operator="equal">
      <formula>"IKK Südwest"</formula>
    </cfRule>
  </conditionalFormatting>
  <conditionalFormatting sqref="A1:A1048576">
    <cfRule type="containsText" dxfId="550" priority="770" operator="containsText" text="NeuMtgld">
      <formula>NOT(ISERROR(SEARCH("NeuMtgld",A1)))</formula>
    </cfRule>
  </conditionalFormatting>
  <conditionalFormatting sqref="A2:A13">
    <cfRule type="expression" dxfId="549" priority="769">
      <formula>LEFT($B2,5)="NeuNr"</formula>
    </cfRule>
  </conditionalFormatting>
  <conditionalFormatting sqref="A2:A13">
    <cfRule type="expression" dxfId="548" priority="768">
      <formula>$AA2&gt;="a*"</formula>
    </cfRule>
  </conditionalFormatting>
  <conditionalFormatting sqref="B2:B9">
    <cfRule type="expression" dxfId="547" priority="767">
      <formula>LEFT($B2,5)="NeuNr"</formula>
    </cfRule>
  </conditionalFormatting>
  <conditionalFormatting sqref="E1:E1048576">
    <cfRule type="cellIs" dxfId="546" priority="762" operator="equal">
      <formula>"IKK Südwest"</formula>
    </cfRule>
  </conditionalFormatting>
  <conditionalFormatting sqref="F3">
    <cfRule type="cellIs" dxfId="545" priority="761" operator="equal">
      <formula>"IKK Südwest"</formula>
    </cfRule>
  </conditionalFormatting>
  <conditionalFormatting sqref="A1:A1048576">
    <cfRule type="containsText" dxfId="544" priority="760" operator="containsText" text="NeuMtgld">
      <formula>NOT(ISERROR(SEARCH("NeuMtgld",A1)))</formula>
    </cfRule>
  </conditionalFormatting>
  <conditionalFormatting sqref="A2:A13">
    <cfRule type="expression" dxfId="543" priority="759">
      <formula>LEFT($B2,5)="NeuNr"</formula>
    </cfRule>
  </conditionalFormatting>
  <conditionalFormatting sqref="A2:A13">
    <cfRule type="expression" dxfId="542" priority="758">
      <formula>$AA2&gt;="a*"</formula>
    </cfRule>
  </conditionalFormatting>
  <conditionalFormatting sqref="B2:B9">
    <cfRule type="expression" dxfId="541" priority="757">
      <formula>LEFT($B2,5)="NeuNr"</formula>
    </cfRule>
  </conditionalFormatting>
  <conditionalFormatting sqref="E1:E1048576">
    <cfRule type="cellIs" dxfId="540" priority="752" operator="equal">
      <formula>"IKK Südwest"</formula>
    </cfRule>
  </conditionalFormatting>
  <conditionalFormatting sqref="F3">
    <cfRule type="cellIs" dxfId="539" priority="751" operator="equal">
      <formula>"IKK Südwest"</formula>
    </cfRule>
  </conditionalFormatting>
  <conditionalFormatting sqref="A1:A1048576">
    <cfRule type="containsText" dxfId="538" priority="750" operator="containsText" text="NeuMtgld">
      <formula>NOT(ISERROR(SEARCH("NeuMtgld",A1)))</formula>
    </cfRule>
  </conditionalFormatting>
  <conditionalFormatting sqref="A2:A13">
    <cfRule type="expression" dxfId="537" priority="749">
      <formula>LEFT($B2,5)="NeuNr"</formula>
    </cfRule>
  </conditionalFormatting>
  <conditionalFormatting sqref="A2:A13">
    <cfRule type="expression" dxfId="536" priority="748">
      <formula>$AA2&gt;="a*"</formula>
    </cfRule>
  </conditionalFormatting>
  <conditionalFormatting sqref="B2:B9">
    <cfRule type="expression" dxfId="535" priority="747">
      <formula>LEFT($B2,5)="NeuNr"</formula>
    </cfRule>
  </conditionalFormatting>
  <conditionalFormatting sqref="E1:E1048576">
    <cfRule type="cellIs" dxfId="534" priority="742" operator="equal">
      <formula>"IKK Südwest"</formula>
    </cfRule>
  </conditionalFormatting>
  <conditionalFormatting sqref="F3">
    <cfRule type="cellIs" dxfId="533" priority="741" operator="equal">
      <formula>"IKK Südwest"</formula>
    </cfRule>
  </conditionalFormatting>
  <conditionalFormatting sqref="A1:A1048576">
    <cfRule type="containsText" dxfId="532" priority="740" operator="containsText" text="NeuMtgld">
      <formula>NOT(ISERROR(SEARCH("NeuMtgld",A1)))</formula>
    </cfRule>
  </conditionalFormatting>
  <conditionalFormatting sqref="A2:A13">
    <cfRule type="expression" dxfId="531" priority="739">
      <formula>LEFT($B2,5)="NeuNr"</formula>
    </cfRule>
  </conditionalFormatting>
  <conditionalFormatting sqref="A2:A13">
    <cfRule type="expression" dxfId="530" priority="738">
      <formula>$AA2&gt;="a*"</formula>
    </cfRule>
  </conditionalFormatting>
  <conditionalFormatting sqref="B2:B9">
    <cfRule type="expression" dxfId="529" priority="737">
      <formula>LEFT($B2,5)="NeuNr"</formula>
    </cfRule>
  </conditionalFormatting>
  <conditionalFormatting sqref="E1:E1048576">
    <cfRule type="cellIs" dxfId="528" priority="732" operator="equal">
      <formula>"IKK Südwest"</formula>
    </cfRule>
  </conditionalFormatting>
  <conditionalFormatting sqref="F3">
    <cfRule type="cellIs" dxfId="527" priority="731" operator="equal">
      <formula>"IKK Südwest"</formula>
    </cfRule>
  </conditionalFormatting>
  <conditionalFormatting sqref="A1:A1048576">
    <cfRule type="containsText" dxfId="526" priority="730" operator="containsText" text="NeuMtgld">
      <formula>NOT(ISERROR(SEARCH("NeuMtgld",A1)))</formula>
    </cfRule>
  </conditionalFormatting>
  <conditionalFormatting sqref="A2:A13">
    <cfRule type="expression" dxfId="525" priority="729">
      <formula>LEFT($B2,5)="NeuNr"</formula>
    </cfRule>
  </conditionalFormatting>
  <conditionalFormatting sqref="A2:A13">
    <cfRule type="expression" dxfId="524" priority="728">
      <formula>$AA2&gt;="a*"</formula>
    </cfRule>
  </conditionalFormatting>
  <conditionalFormatting sqref="B2:B9">
    <cfRule type="expression" dxfId="523" priority="727">
      <formula>LEFT($B2,5)="NeuNr"</formula>
    </cfRule>
  </conditionalFormatting>
  <conditionalFormatting sqref="E1:E1048576">
    <cfRule type="cellIs" dxfId="522" priority="722" operator="equal">
      <formula>"IKK Südwest"</formula>
    </cfRule>
  </conditionalFormatting>
  <conditionalFormatting sqref="F3">
    <cfRule type="cellIs" dxfId="521" priority="721" operator="equal">
      <formula>"IKK Südwest"</formula>
    </cfRule>
  </conditionalFormatting>
  <conditionalFormatting sqref="A1:A1048576">
    <cfRule type="containsText" dxfId="520" priority="720" operator="containsText" text="NeuMtgld">
      <formula>NOT(ISERROR(SEARCH("NeuMtgld",A1)))</formula>
    </cfRule>
  </conditionalFormatting>
  <conditionalFormatting sqref="A2:A13">
    <cfRule type="expression" dxfId="519" priority="719">
      <formula>LEFT($B2,5)="NeuNr"</formula>
    </cfRule>
  </conditionalFormatting>
  <conditionalFormatting sqref="A2:A13">
    <cfRule type="expression" dxfId="518" priority="718">
      <formula>$AA2&gt;="a*"</formula>
    </cfRule>
  </conditionalFormatting>
  <conditionalFormatting sqref="B2:B9">
    <cfRule type="expression" dxfId="517" priority="717">
      <formula>LEFT($B2,5)="NeuNr"</formula>
    </cfRule>
  </conditionalFormatting>
  <conditionalFormatting sqref="E1:E1048576">
    <cfRule type="cellIs" dxfId="516" priority="712" operator="equal">
      <formula>"IKK Südwest"</formula>
    </cfRule>
  </conditionalFormatting>
  <conditionalFormatting sqref="F3">
    <cfRule type="cellIs" dxfId="515" priority="711" operator="equal">
      <formula>"IKK Südwest"</formula>
    </cfRule>
  </conditionalFormatting>
  <conditionalFormatting sqref="A1:A1048576">
    <cfRule type="containsText" dxfId="514" priority="710" operator="containsText" text="NeuMtgld">
      <formula>NOT(ISERROR(SEARCH("NeuMtgld",A1)))</formula>
    </cfRule>
  </conditionalFormatting>
  <conditionalFormatting sqref="A2:A13">
    <cfRule type="expression" dxfId="513" priority="709">
      <formula>LEFT($B2,5)="NeuNr"</formula>
    </cfRule>
  </conditionalFormatting>
  <conditionalFormatting sqref="A2:A13">
    <cfRule type="expression" dxfId="512" priority="708">
      <formula>$AA2&gt;="a*"</formula>
    </cfRule>
  </conditionalFormatting>
  <conditionalFormatting sqref="B2:B9">
    <cfRule type="expression" dxfId="511" priority="707">
      <formula>LEFT($B2,5)="NeuNr"</formula>
    </cfRule>
  </conditionalFormatting>
  <conditionalFormatting sqref="E1:E1048576">
    <cfRule type="cellIs" dxfId="510" priority="702" operator="equal">
      <formula>"IKK Südwest"</formula>
    </cfRule>
  </conditionalFormatting>
  <conditionalFormatting sqref="F3">
    <cfRule type="cellIs" dxfId="509" priority="701" operator="equal">
      <formula>"IKK Südwest"</formula>
    </cfRule>
  </conditionalFormatting>
  <conditionalFormatting sqref="A1:A1048576">
    <cfRule type="containsText" dxfId="508" priority="700" operator="containsText" text="NeuMtgld">
      <formula>NOT(ISERROR(SEARCH("NeuMtgld",A1)))</formula>
    </cfRule>
  </conditionalFormatting>
  <conditionalFormatting sqref="A2:A13">
    <cfRule type="expression" dxfId="507" priority="699">
      <formula>LEFT($B2,5)="NeuNr"</formula>
    </cfRule>
  </conditionalFormatting>
  <conditionalFormatting sqref="A2:A13">
    <cfRule type="expression" dxfId="506" priority="698">
      <formula>$AA2&gt;="a*"</formula>
    </cfRule>
  </conditionalFormatting>
  <conditionalFormatting sqref="B2:B9">
    <cfRule type="expression" dxfId="505" priority="697">
      <formula>LEFT($B2,5)="NeuNr"</formula>
    </cfRule>
  </conditionalFormatting>
  <conditionalFormatting sqref="E1:E1048576">
    <cfRule type="cellIs" dxfId="504" priority="692" operator="equal">
      <formula>"IKK Südwest"</formula>
    </cfRule>
  </conditionalFormatting>
  <conditionalFormatting sqref="F3">
    <cfRule type="cellIs" dxfId="503" priority="691" operator="equal">
      <formula>"IKK Südwest"</formula>
    </cfRule>
  </conditionalFormatting>
  <conditionalFormatting sqref="A1:A1048576">
    <cfRule type="containsText" dxfId="502" priority="690" operator="containsText" text="NeuMtgld">
      <formula>NOT(ISERROR(SEARCH("NeuMtgld",A1)))</formula>
    </cfRule>
  </conditionalFormatting>
  <conditionalFormatting sqref="A2:A13">
    <cfRule type="expression" dxfId="501" priority="689">
      <formula>LEFT($B2,5)="NeuNr"</formula>
    </cfRule>
  </conditionalFormatting>
  <conditionalFormatting sqref="A2:A13">
    <cfRule type="expression" dxfId="500" priority="688">
      <formula>$AA2&gt;="a*"</formula>
    </cfRule>
  </conditionalFormatting>
  <conditionalFormatting sqref="B2:B9">
    <cfRule type="expression" dxfId="499" priority="687">
      <formula>LEFT($B2,5)="NeuNr"</formula>
    </cfRule>
  </conditionalFormatting>
  <conditionalFormatting sqref="E1:E1048576">
    <cfRule type="cellIs" dxfId="498" priority="682" operator="equal">
      <formula>"IKK Südwest"</formula>
    </cfRule>
  </conditionalFormatting>
  <conditionalFormatting sqref="F3">
    <cfRule type="cellIs" dxfId="497" priority="681" operator="equal">
      <formula>"IKK Südwest"</formula>
    </cfRule>
  </conditionalFormatting>
  <conditionalFormatting sqref="A1:A1048576">
    <cfRule type="containsText" dxfId="496" priority="680" operator="containsText" text="NeuMtgld">
      <formula>NOT(ISERROR(SEARCH("NeuMtgld",A1)))</formula>
    </cfRule>
  </conditionalFormatting>
  <conditionalFormatting sqref="A2:A13">
    <cfRule type="expression" dxfId="495" priority="679">
      <formula>LEFT($B2,5)="NeuNr"</formula>
    </cfRule>
  </conditionalFormatting>
  <conditionalFormatting sqref="A2:A13">
    <cfRule type="expression" dxfId="494" priority="678">
      <formula>$AA2&gt;="a*"</formula>
    </cfRule>
  </conditionalFormatting>
  <conditionalFormatting sqref="B2:B9">
    <cfRule type="expression" dxfId="493" priority="677">
      <formula>LEFT($B2,5)="NeuNr"</formula>
    </cfRule>
  </conditionalFormatting>
  <conditionalFormatting sqref="E1:E1048576">
    <cfRule type="cellIs" dxfId="492" priority="672" operator="equal">
      <formula>"IKK Südwest"</formula>
    </cfRule>
  </conditionalFormatting>
  <conditionalFormatting sqref="F3">
    <cfRule type="cellIs" dxfId="491" priority="671" operator="equal">
      <formula>"IKK Südwest"</formula>
    </cfRule>
  </conditionalFormatting>
  <conditionalFormatting sqref="A1:A1048576">
    <cfRule type="containsText" dxfId="490" priority="670" operator="containsText" text="NeuMtgld">
      <formula>NOT(ISERROR(SEARCH("NeuMtgld",A1)))</formula>
    </cfRule>
  </conditionalFormatting>
  <conditionalFormatting sqref="A2:A13">
    <cfRule type="expression" dxfId="489" priority="669">
      <formula>LEFT($B2,5)="NeuNr"</formula>
    </cfRule>
  </conditionalFormatting>
  <conditionalFormatting sqref="A2:A13">
    <cfRule type="expression" dxfId="488" priority="668">
      <formula>$AA2&gt;="a*"</formula>
    </cfRule>
  </conditionalFormatting>
  <conditionalFormatting sqref="B2:B9">
    <cfRule type="expression" dxfId="487" priority="667">
      <formula>LEFT($B2,5)="NeuNr"</formula>
    </cfRule>
  </conditionalFormatting>
  <conditionalFormatting sqref="E1:E1048576">
    <cfRule type="cellIs" dxfId="486" priority="662" operator="equal">
      <formula>"IKK Südwest"</formula>
    </cfRule>
  </conditionalFormatting>
  <conditionalFormatting sqref="F3">
    <cfRule type="cellIs" dxfId="485" priority="661" operator="equal">
      <formula>"IKK Südwest"</formula>
    </cfRule>
  </conditionalFormatting>
  <conditionalFormatting sqref="A1:A1048576">
    <cfRule type="containsText" dxfId="484" priority="660" operator="containsText" text="NeuMtgld">
      <formula>NOT(ISERROR(SEARCH("NeuMtgld",A1)))</formula>
    </cfRule>
  </conditionalFormatting>
  <conditionalFormatting sqref="A2:A13">
    <cfRule type="expression" dxfId="483" priority="659">
      <formula>LEFT($B2,5)="NeuNr"</formula>
    </cfRule>
  </conditionalFormatting>
  <conditionalFormatting sqref="A2:A13">
    <cfRule type="expression" dxfId="482" priority="658">
      <formula>$AA2&gt;="a*"</formula>
    </cfRule>
  </conditionalFormatting>
  <conditionalFormatting sqref="B2:B9">
    <cfRule type="expression" dxfId="481" priority="657">
      <formula>LEFT($B2,5)="NeuNr"</formula>
    </cfRule>
  </conditionalFormatting>
  <conditionalFormatting sqref="E1:E1048576">
    <cfRule type="cellIs" dxfId="480" priority="652" operator="equal">
      <formula>"IKK Südwest"</formula>
    </cfRule>
  </conditionalFormatting>
  <conditionalFormatting sqref="F3">
    <cfRule type="cellIs" dxfId="479" priority="651" operator="equal">
      <formula>"IKK Südwest"</formula>
    </cfRule>
  </conditionalFormatting>
  <conditionalFormatting sqref="A1:A1048576">
    <cfRule type="containsText" dxfId="478" priority="650" operator="containsText" text="NeuMtgld">
      <formula>NOT(ISERROR(SEARCH("NeuMtgld",A1)))</formula>
    </cfRule>
  </conditionalFormatting>
  <conditionalFormatting sqref="A2:A13">
    <cfRule type="expression" dxfId="477" priority="649">
      <formula>LEFT($B2,5)="NeuNr"</formula>
    </cfRule>
  </conditionalFormatting>
  <conditionalFormatting sqref="A2:A13">
    <cfRule type="expression" dxfId="476" priority="648">
      <formula>$AA2&gt;="a*"</formula>
    </cfRule>
  </conditionalFormatting>
  <conditionalFormatting sqref="B2:B9">
    <cfRule type="expression" dxfId="475" priority="647">
      <formula>LEFT($B2,5)="NeuNr"</formula>
    </cfRule>
  </conditionalFormatting>
  <conditionalFormatting sqref="E1:E1048576">
    <cfRule type="cellIs" dxfId="474" priority="642" operator="equal">
      <formula>"IKK Südwest"</formula>
    </cfRule>
  </conditionalFormatting>
  <conditionalFormatting sqref="F3">
    <cfRule type="cellIs" dxfId="473" priority="641" operator="equal">
      <formula>"IKK Südwest"</formula>
    </cfRule>
  </conditionalFormatting>
  <conditionalFormatting sqref="A1:A1048576">
    <cfRule type="containsText" dxfId="472" priority="640" operator="containsText" text="NeuMtgld">
      <formula>NOT(ISERROR(SEARCH("NeuMtgld",A1)))</formula>
    </cfRule>
  </conditionalFormatting>
  <conditionalFormatting sqref="A2:A13">
    <cfRule type="expression" dxfId="471" priority="639">
      <formula>LEFT($B2,5)="NeuNr"</formula>
    </cfRule>
  </conditionalFormatting>
  <conditionalFormatting sqref="A2:A13">
    <cfRule type="expression" dxfId="470" priority="638">
      <formula>$AA2&gt;="a*"</formula>
    </cfRule>
  </conditionalFormatting>
  <conditionalFormatting sqref="B2:B9">
    <cfRule type="expression" dxfId="469" priority="637">
      <formula>LEFT($B2,5)="NeuNr"</formula>
    </cfRule>
  </conditionalFormatting>
  <conditionalFormatting sqref="E1:E1048576">
    <cfRule type="cellIs" dxfId="468" priority="632" operator="equal">
      <formula>"IKK Südwest"</formula>
    </cfRule>
  </conditionalFormatting>
  <conditionalFormatting sqref="F3">
    <cfRule type="cellIs" dxfId="467" priority="631" operator="equal">
      <formula>"IKK Südwest"</formula>
    </cfRule>
  </conditionalFormatting>
  <conditionalFormatting sqref="A1:A1048576">
    <cfRule type="containsText" dxfId="466" priority="630" operator="containsText" text="NeuMtgld">
      <formula>NOT(ISERROR(SEARCH("NeuMtgld",A1)))</formula>
    </cfRule>
  </conditionalFormatting>
  <conditionalFormatting sqref="A2:A13">
    <cfRule type="expression" dxfId="465" priority="629">
      <formula>LEFT($B2,5)="NeuNr"</formula>
    </cfRule>
  </conditionalFormatting>
  <conditionalFormatting sqref="A2:A13">
    <cfRule type="expression" dxfId="464" priority="628">
      <formula>$AA2&gt;="a*"</formula>
    </cfRule>
  </conditionalFormatting>
  <conditionalFormatting sqref="B2:B9">
    <cfRule type="expression" dxfId="463" priority="627">
      <formula>LEFT($B2,5)="NeuNr"</formula>
    </cfRule>
  </conditionalFormatting>
  <conditionalFormatting sqref="E1:E1048576">
    <cfRule type="cellIs" dxfId="462" priority="622" operator="equal">
      <formula>"IKK Südwest"</formula>
    </cfRule>
  </conditionalFormatting>
  <conditionalFormatting sqref="F3">
    <cfRule type="cellIs" dxfId="461" priority="621" operator="equal">
      <formula>"IKK Südwest"</formula>
    </cfRule>
  </conditionalFormatting>
  <conditionalFormatting sqref="A1:A1048576">
    <cfRule type="containsText" dxfId="460" priority="620" operator="containsText" text="NeuMtgld">
      <formula>NOT(ISERROR(SEARCH("NeuMtgld",A1)))</formula>
    </cfRule>
  </conditionalFormatting>
  <conditionalFormatting sqref="A2:A13">
    <cfRule type="expression" dxfId="459" priority="619">
      <formula>LEFT($B2,5)="NeuNr"</formula>
    </cfRule>
  </conditionalFormatting>
  <conditionalFormatting sqref="A2:A13">
    <cfRule type="expression" dxfId="458" priority="618">
      <formula>$AA2&gt;="a*"</formula>
    </cfRule>
  </conditionalFormatting>
  <conditionalFormatting sqref="B2:B9">
    <cfRule type="expression" dxfId="457" priority="617">
      <formula>LEFT($B2,5)="NeuNr"</formula>
    </cfRule>
  </conditionalFormatting>
  <conditionalFormatting sqref="E1:E1048576">
    <cfRule type="cellIs" dxfId="456" priority="612" operator="equal">
      <formula>"IKK Südwest"</formula>
    </cfRule>
  </conditionalFormatting>
  <conditionalFormatting sqref="F3">
    <cfRule type="cellIs" dxfId="455" priority="611" operator="equal">
      <formula>"IKK Südwest"</formula>
    </cfRule>
  </conditionalFormatting>
  <conditionalFormatting sqref="A1:A1048576">
    <cfRule type="containsText" dxfId="454" priority="610" operator="containsText" text="NeuMtgld">
      <formula>NOT(ISERROR(SEARCH("NeuMtgld",A1)))</formula>
    </cfRule>
  </conditionalFormatting>
  <conditionalFormatting sqref="A2:A13">
    <cfRule type="expression" dxfId="453" priority="609">
      <formula>LEFT($B2,5)="NeuNr"</formula>
    </cfRule>
  </conditionalFormatting>
  <conditionalFormatting sqref="A2:A13">
    <cfRule type="expression" dxfId="452" priority="608">
      <formula>$AA2&gt;="a*"</formula>
    </cfRule>
  </conditionalFormatting>
  <conditionalFormatting sqref="B2:B9">
    <cfRule type="expression" dxfId="451" priority="607">
      <formula>LEFT($B2,5)="NeuNr"</formula>
    </cfRule>
  </conditionalFormatting>
  <conditionalFormatting sqref="E1:E1048576">
    <cfRule type="cellIs" dxfId="450" priority="602" operator="equal">
      <formula>"IKK Südwest"</formula>
    </cfRule>
  </conditionalFormatting>
  <conditionalFormatting sqref="F3">
    <cfRule type="cellIs" dxfId="449" priority="601" operator="equal">
      <formula>"IKK Südwest"</formula>
    </cfRule>
  </conditionalFormatting>
  <conditionalFormatting sqref="A1:A1048576">
    <cfRule type="containsText" dxfId="448" priority="600" operator="containsText" text="NeuMtgld">
      <formula>NOT(ISERROR(SEARCH("NeuMtgld",A1)))</formula>
    </cfRule>
  </conditionalFormatting>
  <conditionalFormatting sqref="A2:A13">
    <cfRule type="expression" dxfId="447" priority="599">
      <formula>LEFT($B2,5)="NeuNr"</formula>
    </cfRule>
  </conditionalFormatting>
  <conditionalFormatting sqref="A2:A13">
    <cfRule type="expression" dxfId="446" priority="598">
      <formula>$AA2&gt;="a*"</formula>
    </cfRule>
  </conditionalFormatting>
  <conditionalFormatting sqref="B2:B9">
    <cfRule type="expression" dxfId="445" priority="597">
      <formula>LEFT($B2,5)="NeuNr"</formula>
    </cfRule>
  </conditionalFormatting>
  <conditionalFormatting sqref="E1:E1048576">
    <cfRule type="cellIs" dxfId="444" priority="592" operator="equal">
      <formula>"IKK Südwest"</formula>
    </cfRule>
  </conditionalFormatting>
  <conditionalFormatting sqref="F3">
    <cfRule type="cellIs" dxfId="443" priority="591" operator="equal">
      <formula>"IKK Südwest"</formula>
    </cfRule>
  </conditionalFormatting>
  <conditionalFormatting sqref="A1:A1048576">
    <cfRule type="containsText" dxfId="442" priority="590" operator="containsText" text="NeuMtgld">
      <formula>NOT(ISERROR(SEARCH("NeuMtgld",A1)))</formula>
    </cfRule>
  </conditionalFormatting>
  <conditionalFormatting sqref="A2:A13">
    <cfRule type="expression" dxfId="441" priority="589">
      <formula>LEFT($B2,5)="NeuNr"</formula>
    </cfRule>
  </conditionalFormatting>
  <conditionalFormatting sqref="A2:A13">
    <cfRule type="expression" dxfId="440" priority="588">
      <formula>$AA2&gt;="a*"</formula>
    </cfRule>
  </conditionalFormatting>
  <conditionalFormatting sqref="B2:B9">
    <cfRule type="expression" dxfId="439" priority="587">
      <formula>LEFT($B2,5)="NeuNr"</formula>
    </cfRule>
  </conditionalFormatting>
  <conditionalFormatting sqref="E1:E1048576">
    <cfRule type="cellIs" dxfId="438" priority="582" operator="equal">
      <formula>"IKK Südwest"</formula>
    </cfRule>
  </conditionalFormatting>
  <conditionalFormatting sqref="F3">
    <cfRule type="cellIs" dxfId="437" priority="581" operator="equal">
      <formula>"IKK Südwest"</formula>
    </cfRule>
  </conditionalFormatting>
  <conditionalFormatting sqref="A1:A1048576">
    <cfRule type="containsText" dxfId="436" priority="580" operator="containsText" text="NeuMtgld">
      <formula>NOT(ISERROR(SEARCH("NeuMtgld",A1)))</formula>
    </cfRule>
  </conditionalFormatting>
  <conditionalFormatting sqref="A2:A13">
    <cfRule type="expression" dxfId="435" priority="579">
      <formula>LEFT($B2,5)="NeuNr"</formula>
    </cfRule>
  </conditionalFormatting>
  <conditionalFormatting sqref="A2:A13">
    <cfRule type="expression" dxfId="434" priority="578">
      <formula>$AA2&gt;="a*"</formula>
    </cfRule>
  </conditionalFormatting>
  <conditionalFormatting sqref="B2:B9">
    <cfRule type="expression" dxfId="433" priority="577">
      <formula>LEFT($B2,5)="NeuNr"</formula>
    </cfRule>
  </conditionalFormatting>
  <conditionalFormatting sqref="E1:E1048576">
    <cfRule type="cellIs" dxfId="432" priority="572" operator="equal">
      <formula>"IKK Südwest"</formula>
    </cfRule>
  </conditionalFormatting>
  <conditionalFormatting sqref="F3">
    <cfRule type="cellIs" dxfId="431" priority="571" operator="equal">
      <formula>"IKK Südwest"</formula>
    </cfRule>
  </conditionalFormatting>
  <conditionalFormatting sqref="A1:A1048576">
    <cfRule type="containsText" dxfId="430" priority="570" operator="containsText" text="NeuMtgld">
      <formula>NOT(ISERROR(SEARCH("NeuMtgld",A1)))</formula>
    </cfRule>
  </conditionalFormatting>
  <conditionalFormatting sqref="A2:A13">
    <cfRule type="expression" dxfId="429" priority="569">
      <formula>LEFT($B2,5)="NeuNr"</formula>
    </cfRule>
  </conditionalFormatting>
  <conditionalFormatting sqref="A2:A13">
    <cfRule type="expression" dxfId="428" priority="568">
      <formula>$AA2&gt;="a*"</formula>
    </cfRule>
  </conditionalFormatting>
  <conditionalFormatting sqref="B2:B9">
    <cfRule type="expression" dxfId="427" priority="567">
      <formula>LEFT($B2,5)="NeuNr"</formula>
    </cfRule>
  </conditionalFormatting>
  <conditionalFormatting sqref="E1:E1048576">
    <cfRule type="cellIs" dxfId="426" priority="562" operator="equal">
      <formula>"IKK Südwest"</formula>
    </cfRule>
  </conditionalFormatting>
  <conditionalFormatting sqref="F3">
    <cfRule type="cellIs" dxfId="425" priority="561" operator="equal">
      <formula>"IKK Südwest"</formula>
    </cfRule>
  </conditionalFormatting>
  <conditionalFormatting sqref="A1:A1048576">
    <cfRule type="containsText" dxfId="424" priority="560" operator="containsText" text="NeuMtgld">
      <formula>NOT(ISERROR(SEARCH("NeuMtgld",A1)))</formula>
    </cfRule>
  </conditionalFormatting>
  <conditionalFormatting sqref="A2:A13">
    <cfRule type="expression" dxfId="423" priority="559">
      <formula>LEFT($B2,5)="NeuNr"</formula>
    </cfRule>
  </conditionalFormatting>
  <conditionalFormatting sqref="A2:A13">
    <cfRule type="expression" dxfId="422" priority="558">
      <formula>$AA2&gt;="a*"</formula>
    </cfRule>
  </conditionalFormatting>
  <conditionalFormatting sqref="B2:B9">
    <cfRule type="expression" dxfId="421" priority="557">
      <formula>LEFT($B2,5)="NeuNr"</formula>
    </cfRule>
  </conditionalFormatting>
  <conditionalFormatting sqref="E1:E1048576">
    <cfRule type="cellIs" dxfId="420" priority="552" operator="equal">
      <formula>"IKK Südwest"</formula>
    </cfRule>
  </conditionalFormatting>
  <conditionalFormatting sqref="F3">
    <cfRule type="cellIs" dxfId="419" priority="551" operator="equal">
      <formula>"IKK Südwest"</formula>
    </cfRule>
  </conditionalFormatting>
  <conditionalFormatting sqref="A1:A1048576">
    <cfRule type="containsText" dxfId="418" priority="550" operator="containsText" text="NeuMtgld">
      <formula>NOT(ISERROR(SEARCH("NeuMtgld",A1)))</formula>
    </cfRule>
  </conditionalFormatting>
  <conditionalFormatting sqref="A2:A13">
    <cfRule type="expression" dxfId="417" priority="549">
      <formula>LEFT($B2,5)="NeuNr"</formula>
    </cfRule>
  </conditionalFormatting>
  <conditionalFormatting sqref="A2:A13">
    <cfRule type="expression" dxfId="416" priority="548">
      <formula>$AA2&gt;="a*"</formula>
    </cfRule>
  </conditionalFormatting>
  <conditionalFormatting sqref="B2:B9">
    <cfRule type="expression" dxfId="415" priority="547">
      <formula>LEFT($B2,5)="NeuNr"</formula>
    </cfRule>
  </conditionalFormatting>
  <conditionalFormatting sqref="E1:E1048576">
    <cfRule type="cellIs" dxfId="414" priority="542" operator="equal">
      <formula>"IKK Südwest"</formula>
    </cfRule>
  </conditionalFormatting>
  <conditionalFormatting sqref="F3">
    <cfRule type="cellIs" dxfId="413" priority="541" operator="equal">
      <formula>"IKK Südwest"</formula>
    </cfRule>
  </conditionalFormatting>
  <conditionalFormatting sqref="A1:A1048576">
    <cfRule type="containsText" dxfId="412" priority="540" operator="containsText" text="NeuMtgld">
      <formula>NOT(ISERROR(SEARCH("NeuMtgld",A1)))</formula>
    </cfRule>
  </conditionalFormatting>
  <conditionalFormatting sqref="A2:A13">
    <cfRule type="expression" dxfId="411" priority="539">
      <formula>LEFT($B2,5)="NeuNr"</formula>
    </cfRule>
  </conditionalFormatting>
  <conditionalFormatting sqref="A2:A13">
    <cfRule type="expression" dxfId="410" priority="538">
      <formula>$AA2&gt;="a*"</formula>
    </cfRule>
  </conditionalFormatting>
  <conditionalFormatting sqref="B2:B9">
    <cfRule type="expression" dxfId="409" priority="537">
      <formula>LEFT($B2,5)="NeuNr"</formula>
    </cfRule>
  </conditionalFormatting>
  <conditionalFormatting sqref="E1:E1048576">
    <cfRule type="cellIs" dxfId="408" priority="532" operator="equal">
      <formula>"IKK Südwest"</formula>
    </cfRule>
  </conditionalFormatting>
  <conditionalFormatting sqref="F3">
    <cfRule type="cellIs" dxfId="407" priority="531" operator="equal">
      <formula>"IKK Südwest"</formula>
    </cfRule>
  </conditionalFormatting>
  <conditionalFormatting sqref="A1:A1048576">
    <cfRule type="containsText" dxfId="406" priority="530" operator="containsText" text="NeuMtgld">
      <formula>NOT(ISERROR(SEARCH("NeuMtgld",A1)))</formula>
    </cfRule>
  </conditionalFormatting>
  <conditionalFormatting sqref="A2:A13">
    <cfRule type="expression" dxfId="405" priority="529">
      <formula>LEFT($B2,5)="NeuNr"</formula>
    </cfRule>
  </conditionalFormatting>
  <conditionalFormatting sqref="A2:A13">
    <cfRule type="expression" dxfId="404" priority="528">
      <formula>$AA2&gt;="a*"</formula>
    </cfRule>
  </conditionalFormatting>
  <conditionalFormatting sqref="B2:B9">
    <cfRule type="expression" dxfId="403" priority="527">
      <formula>LEFT($B2,5)="NeuNr"</formula>
    </cfRule>
  </conditionalFormatting>
  <conditionalFormatting sqref="E1:E1048576">
    <cfRule type="cellIs" dxfId="402" priority="522" operator="equal">
      <formula>"IKK Südwest"</formula>
    </cfRule>
  </conditionalFormatting>
  <conditionalFormatting sqref="F3">
    <cfRule type="cellIs" dxfId="401" priority="521" operator="equal">
      <formula>"IKK Südwest"</formula>
    </cfRule>
  </conditionalFormatting>
  <conditionalFormatting sqref="A1:A1048576">
    <cfRule type="containsText" dxfId="400" priority="520" operator="containsText" text="NeuMtgld">
      <formula>NOT(ISERROR(SEARCH("NeuMtgld",A1)))</formula>
    </cfRule>
  </conditionalFormatting>
  <conditionalFormatting sqref="A2:A13">
    <cfRule type="expression" dxfId="399" priority="519">
      <formula>LEFT($B2,5)="NeuNr"</formula>
    </cfRule>
  </conditionalFormatting>
  <conditionalFormatting sqref="A2:A13">
    <cfRule type="expression" dxfId="398" priority="518">
      <formula>$AA2&gt;="a*"</formula>
    </cfRule>
  </conditionalFormatting>
  <conditionalFormatting sqref="B2:B9">
    <cfRule type="expression" dxfId="397" priority="517">
      <formula>LEFT($B2,5)="NeuNr"</formula>
    </cfRule>
  </conditionalFormatting>
  <conditionalFormatting sqref="E1:E1048576">
    <cfRule type="cellIs" dxfId="396" priority="512" operator="equal">
      <formula>"IKK Südwest"</formula>
    </cfRule>
  </conditionalFormatting>
  <conditionalFormatting sqref="F3">
    <cfRule type="cellIs" dxfId="395" priority="511" operator="equal">
      <formula>"IKK Südwest"</formula>
    </cfRule>
  </conditionalFormatting>
  <conditionalFormatting sqref="A1:A1048576">
    <cfRule type="containsText" dxfId="394" priority="510" operator="containsText" text="NeuMtgld">
      <formula>NOT(ISERROR(SEARCH("NeuMtgld",A1)))</formula>
    </cfRule>
  </conditionalFormatting>
  <conditionalFormatting sqref="A2:A13">
    <cfRule type="expression" dxfId="393" priority="509">
      <formula>LEFT($B2,5)="NeuNr"</formula>
    </cfRule>
  </conditionalFormatting>
  <conditionalFormatting sqref="A2:A13">
    <cfRule type="expression" dxfId="392" priority="508">
      <formula>$AA2&gt;="a*"</formula>
    </cfRule>
  </conditionalFormatting>
  <conditionalFormatting sqref="B2:B9">
    <cfRule type="expression" dxfId="391" priority="507">
      <formula>LEFT($B2,5)="NeuNr"</formula>
    </cfRule>
  </conditionalFormatting>
  <conditionalFormatting sqref="E1:E1048576">
    <cfRule type="cellIs" dxfId="390" priority="502" operator="equal">
      <formula>"IKK Südwest"</formula>
    </cfRule>
  </conditionalFormatting>
  <conditionalFormatting sqref="F3">
    <cfRule type="cellIs" dxfId="389" priority="501" operator="equal">
      <formula>"IKK Südwest"</formula>
    </cfRule>
  </conditionalFormatting>
  <conditionalFormatting sqref="A1:A1048576">
    <cfRule type="containsText" dxfId="388" priority="500" operator="containsText" text="NeuMtgld">
      <formula>NOT(ISERROR(SEARCH("NeuMtgld",A1)))</formula>
    </cfRule>
  </conditionalFormatting>
  <conditionalFormatting sqref="A2:A13">
    <cfRule type="expression" dxfId="387" priority="499">
      <formula>LEFT($B2,5)="NeuNr"</formula>
    </cfRule>
  </conditionalFormatting>
  <conditionalFormatting sqref="A2:A13">
    <cfRule type="expression" dxfId="386" priority="498">
      <formula>$AA2&gt;="a*"</formula>
    </cfRule>
  </conditionalFormatting>
  <conditionalFormatting sqref="B2:B9">
    <cfRule type="expression" dxfId="385" priority="497">
      <formula>LEFT($B2,5)="NeuNr"</formula>
    </cfRule>
  </conditionalFormatting>
  <conditionalFormatting sqref="E1:E1048576">
    <cfRule type="cellIs" dxfId="384" priority="492" operator="equal">
      <formula>"IKK Südwest"</formula>
    </cfRule>
  </conditionalFormatting>
  <conditionalFormatting sqref="F3">
    <cfRule type="cellIs" dxfId="383" priority="491" operator="equal">
      <formula>"IKK Südwest"</formula>
    </cfRule>
  </conditionalFormatting>
  <conditionalFormatting sqref="A1:A1048576">
    <cfRule type="containsText" dxfId="382" priority="490" operator="containsText" text="NeuMtgld">
      <formula>NOT(ISERROR(SEARCH("NeuMtgld",A1)))</formula>
    </cfRule>
  </conditionalFormatting>
  <conditionalFormatting sqref="A2:A13">
    <cfRule type="expression" dxfId="381" priority="489">
      <formula>LEFT($B2,5)="NeuNr"</formula>
    </cfRule>
  </conditionalFormatting>
  <conditionalFormatting sqref="A2:A13">
    <cfRule type="expression" dxfId="380" priority="488">
      <formula>$AA2&gt;="a*"</formula>
    </cfRule>
  </conditionalFormatting>
  <conditionalFormatting sqref="B2:B9">
    <cfRule type="expression" dxfId="379" priority="487">
      <formula>LEFT($B2,5)="NeuNr"</formula>
    </cfRule>
  </conditionalFormatting>
  <conditionalFormatting sqref="E1:E1048576">
    <cfRule type="cellIs" dxfId="378" priority="482" operator="equal">
      <formula>"IKK Südwest"</formula>
    </cfRule>
  </conditionalFormatting>
  <conditionalFormatting sqref="F3">
    <cfRule type="cellIs" dxfId="377" priority="481" operator="equal">
      <formula>"IKK Südwest"</formula>
    </cfRule>
  </conditionalFormatting>
  <conditionalFormatting sqref="A1:A1048576">
    <cfRule type="containsText" dxfId="376" priority="480" operator="containsText" text="NeuMtgld">
      <formula>NOT(ISERROR(SEARCH("NeuMtgld",A1)))</formula>
    </cfRule>
  </conditionalFormatting>
  <conditionalFormatting sqref="A2:A13">
    <cfRule type="expression" dxfId="375" priority="479">
      <formula>LEFT($B2,5)="NeuNr"</formula>
    </cfRule>
  </conditionalFormatting>
  <conditionalFormatting sqref="A2:A13">
    <cfRule type="expression" dxfId="374" priority="478">
      <formula>$AA2&gt;="a*"</formula>
    </cfRule>
  </conditionalFormatting>
  <conditionalFormatting sqref="B2:B9">
    <cfRule type="expression" dxfId="373" priority="477">
      <formula>LEFT($B2,5)="NeuNr"</formula>
    </cfRule>
  </conditionalFormatting>
  <conditionalFormatting sqref="E1:E1048576">
    <cfRule type="cellIs" dxfId="372" priority="472" operator="equal">
      <formula>"IKK Südwest"</formula>
    </cfRule>
  </conditionalFormatting>
  <conditionalFormatting sqref="F3">
    <cfRule type="cellIs" dxfId="371" priority="471" operator="equal">
      <formula>"IKK Südwest"</formula>
    </cfRule>
  </conditionalFormatting>
  <conditionalFormatting sqref="A1:A1048576">
    <cfRule type="containsText" dxfId="370" priority="470" operator="containsText" text="NeuMtgld">
      <formula>NOT(ISERROR(SEARCH("NeuMtgld",A1)))</formula>
    </cfRule>
  </conditionalFormatting>
  <conditionalFormatting sqref="A2:A13">
    <cfRule type="expression" dxfId="369" priority="469">
      <formula>LEFT($B2,5)="NeuNr"</formula>
    </cfRule>
  </conditionalFormatting>
  <conditionalFormatting sqref="A2:A13">
    <cfRule type="expression" dxfId="368" priority="468">
      <formula>$AA2&gt;="a*"</formula>
    </cfRule>
  </conditionalFormatting>
  <conditionalFormatting sqref="B2:B9">
    <cfRule type="expression" dxfId="367" priority="467">
      <formula>LEFT($B2,5)="NeuNr"</formula>
    </cfRule>
  </conditionalFormatting>
  <conditionalFormatting sqref="E1:E1048576">
    <cfRule type="cellIs" dxfId="366" priority="462" operator="equal">
      <formula>"IKK Südwest"</formula>
    </cfRule>
  </conditionalFormatting>
  <conditionalFormatting sqref="F3">
    <cfRule type="cellIs" dxfId="365" priority="461" operator="equal">
      <formula>"IKK Südwest"</formula>
    </cfRule>
  </conditionalFormatting>
  <conditionalFormatting sqref="A1:A1048576">
    <cfRule type="containsText" dxfId="364" priority="460" operator="containsText" text="NeuMtgld">
      <formula>NOT(ISERROR(SEARCH("NeuMtgld",A1)))</formula>
    </cfRule>
  </conditionalFormatting>
  <conditionalFormatting sqref="A2:A13">
    <cfRule type="expression" dxfId="363" priority="459">
      <formula>LEFT($B2,5)="NeuNr"</formula>
    </cfRule>
  </conditionalFormatting>
  <conditionalFormatting sqref="A2:A13">
    <cfRule type="expression" dxfId="362" priority="458">
      <formula>$AA2&gt;="a*"</formula>
    </cfRule>
  </conditionalFormatting>
  <conditionalFormatting sqref="B2:B9">
    <cfRule type="expression" dxfId="361" priority="457">
      <formula>LEFT($B2,5)="NeuNr"</formula>
    </cfRule>
  </conditionalFormatting>
  <conditionalFormatting sqref="E1:E1048576">
    <cfRule type="cellIs" dxfId="360" priority="452" operator="equal">
      <formula>"IKK Südwest"</formula>
    </cfRule>
  </conditionalFormatting>
  <conditionalFormatting sqref="F3">
    <cfRule type="cellIs" dxfId="359" priority="451" operator="equal">
      <formula>"IKK Südwest"</formula>
    </cfRule>
  </conditionalFormatting>
  <conditionalFormatting sqref="A1:A1048576">
    <cfRule type="containsText" dxfId="358" priority="450" operator="containsText" text="NeuMtgld">
      <formula>NOT(ISERROR(SEARCH("NeuMtgld",A1)))</formula>
    </cfRule>
  </conditionalFormatting>
  <conditionalFormatting sqref="A2:A13">
    <cfRule type="expression" dxfId="357" priority="449">
      <formula>LEFT($B2,5)="NeuNr"</formula>
    </cfRule>
  </conditionalFormatting>
  <conditionalFormatting sqref="A2:A13">
    <cfRule type="expression" dxfId="356" priority="448">
      <formula>$AA2&gt;="a*"</formula>
    </cfRule>
  </conditionalFormatting>
  <conditionalFormatting sqref="B2:B9">
    <cfRule type="expression" dxfId="355" priority="447">
      <formula>LEFT($B2,5)="NeuNr"</formula>
    </cfRule>
  </conditionalFormatting>
  <conditionalFormatting sqref="E1:E1048576">
    <cfRule type="cellIs" dxfId="354" priority="442" operator="equal">
      <formula>"IKK Südwest"</formula>
    </cfRule>
  </conditionalFormatting>
  <conditionalFormatting sqref="F3">
    <cfRule type="cellIs" dxfId="353" priority="441" operator="equal">
      <formula>"IKK Südwest"</formula>
    </cfRule>
  </conditionalFormatting>
  <conditionalFormatting sqref="A1:A1048576">
    <cfRule type="containsText" dxfId="352" priority="440" operator="containsText" text="NeuMtgld">
      <formula>NOT(ISERROR(SEARCH("NeuMtgld",A1)))</formula>
    </cfRule>
  </conditionalFormatting>
  <conditionalFormatting sqref="A2:A13">
    <cfRule type="expression" dxfId="351" priority="439">
      <formula>LEFT($B2,5)="NeuNr"</formula>
    </cfRule>
  </conditionalFormatting>
  <conditionalFormatting sqref="A2:A13">
    <cfRule type="expression" dxfId="350" priority="438">
      <formula>$AA2&gt;="a*"</formula>
    </cfRule>
  </conditionalFormatting>
  <conditionalFormatting sqref="B2:B9">
    <cfRule type="expression" dxfId="349" priority="437">
      <formula>LEFT($B2,5)="NeuNr"</formula>
    </cfRule>
  </conditionalFormatting>
  <conditionalFormatting sqref="E1:E1048576">
    <cfRule type="cellIs" dxfId="348" priority="432" operator="equal">
      <formula>"IKK Südwest"</formula>
    </cfRule>
  </conditionalFormatting>
  <conditionalFormatting sqref="F3">
    <cfRule type="cellIs" dxfId="347" priority="431" operator="equal">
      <formula>"IKK Südwest"</formula>
    </cfRule>
  </conditionalFormatting>
  <conditionalFormatting sqref="A1:A1048576">
    <cfRule type="containsText" dxfId="346" priority="430" operator="containsText" text="NeuMtgld">
      <formula>NOT(ISERROR(SEARCH("NeuMtgld",A1)))</formula>
    </cfRule>
  </conditionalFormatting>
  <conditionalFormatting sqref="A2:A13">
    <cfRule type="expression" dxfId="345" priority="429">
      <formula>LEFT($B2,5)="NeuNr"</formula>
    </cfRule>
  </conditionalFormatting>
  <conditionalFormatting sqref="A2:A13">
    <cfRule type="expression" dxfId="344" priority="428">
      <formula>$AA2&gt;="a*"</formula>
    </cfRule>
  </conditionalFormatting>
  <conditionalFormatting sqref="B2:B9">
    <cfRule type="expression" dxfId="343" priority="427">
      <formula>LEFT($B2,5)="NeuNr"</formula>
    </cfRule>
  </conditionalFormatting>
  <conditionalFormatting sqref="E1:E1048576">
    <cfRule type="cellIs" dxfId="342" priority="422" operator="equal">
      <formula>"IKK Südwest"</formula>
    </cfRule>
  </conditionalFormatting>
  <conditionalFormatting sqref="F3">
    <cfRule type="cellIs" dxfId="341" priority="421" operator="equal">
      <formula>"IKK Südwest"</formula>
    </cfRule>
  </conditionalFormatting>
  <conditionalFormatting sqref="A1:A1048576">
    <cfRule type="containsText" dxfId="340" priority="420" operator="containsText" text="NeuMtgld">
      <formula>NOT(ISERROR(SEARCH("NeuMtgld",A1)))</formula>
    </cfRule>
  </conditionalFormatting>
  <conditionalFormatting sqref="A2:A13">
    <cfRule type="expression" dxfId="339" priority="419">
      <formula>LEFT($B2,5)="NeuNr"</formula>
    </cfRule>
  </conditionalFormatting>
  <conditionalFormatting sqref="A2:A13">
    <cfRule type="expression" dxfId="338" priority="418">
      <formula>$AA2&gt;="a*"</formula>
    </cfRule>
  </conditionalFormatting>
  <conditionalFormatting sqref="B2:B9">
    <cfRule type="expression" dxfId="337" priority="417">
      <formula>LEFT($B2,5)="NeuNr"</formula>
    </cfRule>
  </conditionalFormatting>
  <conditionalFormatting sqref="E1:E1048576">
    <cfRule type="cellIs" dxfId="336" priority="412" operator="equal">
      <formula>"IKK Südwest"</formula>
    </cfRule>
  </conditionalFormatting>
  <conditionalFormatting sqref="F3">
    <cfRule type="cellIs" dxfId="335" priority="411" operator="equal">
      <formula>"IKK Südwest"</formula>
    </cfRule>
  </conditionalFormatting>
  <conditionalFormatting sqref="A1:A1048576">
    <cfRule type="containsText" dxfId="334" priority="410" operator="containsText" text="NeuMtgld">
      <formula>NOT(ISERROR(SEARCH("NeuMtgld",A1)))</formula>
    </cfRule>
  </conditionalFormatting>
  <conditionalFormatting sqref="A2:A13">
    <cfRule type="expression" dxfId="333" priority="409">
      <formula>LEFT($B2,5)="NeuNr"</formula>
    </cfRule>
  </conditionalFormatting>
  <conditionalFormatting sqref="A2:A13">
    <cfRule type="expression" dxfId="332" priority="408">
      <formula>$AA2&gt;="a*"</formula>
    </cfRule>
  </conditionalFormatting>
  <conditionalFormatting sqref="B2:B9">
    <cfRule type="expression" dxfId="331" priority="407">
      <formula>LEFT($B2,5)="NeuNr"</formula>
    </cfRule>
  </conditionalFormatting>
  <conditionalFormatting sqref="E1:E1048576">
    <cfRule type="cellIs" dxfId="330" priority="402" operator="equal">
      <formula>"IKK Südwest"</formula>
    </cfRule>
  </conditionalFormatting>
  <conditionalFormatting sqref="F3">
    <cfRule type="cellIs" dxfId="329" priority="401" operator="equal">
      <formula>"IKK Südwest"</formula>
    </cfRule>
  </conditionalFormatting>
  <conditionalFormatting sqref="A1:A1048576">
    <cfRule type="containsText" dxfId="328" priority="400" operator="containsText" text="NeuMtgld">
      <formula>NOT(ISERROR(SEARCH("NeuMtgld",A1)))</formula>
    </cfRule>
  </conditionalFormatting>
  <conditionalFormatting sqref="A2:A13">
    <cfRule type="expression" dxfId="327" priority="399">
      <formula>LEFT($B2,5)="NeuNr"</formula>
    </cfRule>
  </conditionalFormatting>
  <conditionalFormatting sqref="A2:A13">
    <cfRule type="expression" dxfId="326" priority="398">
      <formula>$AA2&gt;="a*"</formula>
    </cfRule>
  </conditionalFormatting>
  <conditionalFormatting sqref="B2:B9">
    <cfRule type="expression" dxfId="325" priority="397">
      <formula>LEFT($B2,5)="NeuNr"</formula>
    </cfRule>
  </conditionalFormatting>
  <conditionalFormatting sqref="E1:E1048576">
    <cfRule type="cellIs" dxfId="324" priority="392" operator="equal">
      <formula>"IKK Südwest"</formula>
    </cfRule>
  </conditionalFormatting>
  <conditionalFormatting sqref="F3">
    <cfRule type="cellIs" dxfId="323" priority="391" operator="equal">
      <formula>"IKK Südwest"</formula>
    </cfRule>
  </conditionalFormatting>
  <conditionalFormatting sqref="A1:A1048576">
    <cfRule type="containsText" dxfId="322" priority="390" operator="containsText" text="NeuMtgld">
      <formula>NOT(ISERROR(SEARCH("NeuMtgld",A1)))</formula>
    </cfRule>
  </conditionalFormatting>
  <conditionalFormatting sqref="A2:A13">
    <cfRule type="expression" dxfId="321" priority="389">
      <formula>LEFT($B2,5)="NeuNr"</formula>
    </cfRule>
  </conditionalFormatting>
  <conditionalFormatting sqref="A2:A13">
    <cfRule type="expression" dxfId="320" priority="388">
      <formula>$AA2&gt;="a*"</formula>
    </cfRule>
  </conditionalFormatting>
  <conditionalFormatting sqref="B2:B9">
    <cfRule type="expression" dxfId="319" priority="387">
      <formula>LEFT($B2,5)="NeuNr"</formula>
    </cfRule>
  </conditionalFormatting>
  <conditionalFormatting sqref="E1:E1048576">
    <cfRule type="cellIs" dxfId="318" priority="382" operator="equal">
      <formula>"IKK Südwest"</formula>
    </cfRule>
  </conditionalFormatting>
  <conditionalFormatting sqref="F3">
    <cfRule type="cellIs" dxfId="317" priority="381" operator="equal">
      <formula>"IKK Südwest"</formula>
    </cfRule>
  </conditionalFormatting>
  <conditionalFormatting sqref="A1:A1048576">
    <cfRule type="containsText" dxfId="316" priority="380" operator="containsText" text="NeuMtgld">
      <formula>NOT(ISERROR(SEARCH("NeuMtgld",A1)))</formula>
    </cfRule>
  </conditionalFormatting>
  <conditionalFormatting sqref="A2:A13">
    <cfRule type="expression" dxfId="315" priority="379">
      <formula>LEFT($B2,5)="NeuNr"</formula>
    </cfRule>
  </conditionalFormatting>
  <conditionalFormatting sqref="A2:A13">
    <cfRule type="expression" dxfId="314" priority="378">
      <formula>$AA2&gt;="a*"</formula>
    </cfRule>
  </conditionalFormatting>
  <conditionalFormatting sqref="B2:B9">
    <cfRule type="expression" dxfId="313" priority="377">
      <formula>LEFT($B2,5)="NeuNr"</formula>
    </cfRule>
  </conditionalFormatting>
  <conditionalFormatting sqref="E1:E1048576">
    <cfRule type="cellIs" dxfId="312" priority="372" operator="equal">
      <formula>"IKK Südwest"</formula>
    </cfRule>
  </conditionalFormatting>
  <conditionalFormatting sqref="F3">
    <cfRule type="cellIs" dxfId="311" priority="371" operator="equal">
      <formula>"IKK Südwest"</formula>
    </cfRule>
  </conditionalFormatting>
  <conditionalFormatting sqref="A1:A1048576">
    <cfRule type="containsText" dxfId="310" priority="370" operator="containsText" text="NeuMtgld">
      <formula>NOT(ISERROR(SEARCH("NeuMtgld",A1)))</formula>
    </cfRule>
  </conditionalFormatting>
  <conditionalFormatting sqref="A2:A13">
    <cfRule type="expression" dxfId="309" priority="369">
      <formula>LEFT($B2,5)="NeuNr"</formula>
    </cfRule>
  </conditionalFormatting>
  <conditionalFormatting sqref="A2:A13">
    <cfRule type="expression" dxfId="308" priority="368">
      <formula>$AA2&gt;="a*"</formula>
    </cfRule>
  </conditionalFormatting>
  <conditionalFormatting sqref="B2:B9">
    <cfRule type="expression" dxfId="307" priority="367">
      <formula>LEFT($B2,5)="NeuNr"</formula>
    </cfRule>
  </conditionalFormatting>
  <conditionalFormatting sqref="E1:E1048576">
    <cfRule type="cellIs" dxfId="306" priority="362" operator="equal">
      <formula>"IKK Südwest"</formula>
    </cfRule>
  </conditionalFormatting>
  <conditionalFormatting sqref="F3">
    <cfRule type="cellIs" dxfId="305" priority="361" operator="equal">
      <formula>"IKK Südwest"</formula>
    </cfRule>
  </conditionalFormatting>
  <conditionalFormatting sqref="A1:A1048576">
    <cfRule type="containsText" dxfId="304" priority="360" operator="containsText" text="NeuMtgld">
      <formula>NOT(ISERROR(SEARCH("NeuMtgld",A1)))</formula>
    </cfRule>
  </conditionalFormatting>
  <conditionalFormatting sqref="A2:A13">
    <cfRule type="expression" dxfId="303" priority="359">
      <formula>LEFT($B2,5)="NeuNr"</formula>
    </cfRule>
  </conditionalFormatting>
  <conditionalFormatting sqref="A2:A13">
    <cfRule type="expression" dxfId="302" priority="358">
      <formula>$AA2&gt;="a*"</formula>
    </cfRule>
  </conditionalFormatting>
  <conditionalFormatting sqref="B2:B9">
    <cfRule type="expression" dxfId="301" priority="357">
      <formula>LEFT($B2,5)="NeuNr"</formula>
    </cfRule>
  </conditionalFormatting>
  <conditionalFormatting sqref="E1:E1048576">
    <cfRule type="cellIs" dxfId="300" priority="352" operator="equal">
      <formula>"IKK Südwest"</formula>
    </cfRule>
  </conditionalFormatting>
  <conditionalFormatting sqref="F3">
    <cfRule type="cellIs" dxfId="299" priority="351" operator="equal">
      <formula>"IKK Südwest"</formula>
    </cfRule>
  </conditionalFormatting>
  <conditionalFormatting sqref="A1:A1048576">
    <cfRule type="containsText" dxfId="298" priority="350" operator="containsText" text="NeuMtgld">
      <formula>NOT(ISERROR(SEARCH("NeuMtgld",A1)))</formula>
    </cfRule>
  </conditionalFormatting>
  <conditionalFormatting sqref="A2:A13">
    <cfRule type="expression" dxfId="297" priority="349">
      <formula>LEFT($B2,5)="NeuNr"</formula>
    </cfRule>
  </conditionalFormatting>
  <conditionalFormatting sqref="A2:A13">
    <cfRule type="expression" dxfId="296" priority="348">
      <formula>$AA2&gt;="a*"</formula>
    </cfRule>
  </conditionalFormatting>
  <conditionalFormatting sqref="B2:B9">
    <cfRule type="expression" dxfId="295" priority="347">
      <formula>LEFT($B2,5)="NeuNr"</formula>
    </cfRule>
  </conditionalFormatting>
  <conditionalFormatting sqref="E1:E1048576">
    <cfRule type="cellIs" dxfId="294" priority="342" operator="equal">
      <formula>"IKK Südwest"</formula>
    </cfRule>
  </conditionalFormatting>
  <conditionalFormatting sqref="F3">
    <cfRule type="cellIs" dxfId="293" priority="341" operator="equal">
      <formula>"IKK Südwest"</formula>
    </cfRule>
  </conditionalFormatting>
  <conditionalFormatting sqref="A1:A1048576">
    <cfRule type="containsText" dxfId="292" priority="340" operator="containsText" text="NeuMtgld">
      <formula>NOT(ISERROR(SEARCH("NeuMtgld",A1)))</formula>
    </cfRule>
  </conditionalFormatting>
  <conditionalFormatting sqref="A2:A13">
    <cfRule type="expression" dxfId="291" priority="339">
      <formula>LEFT($B2,5)="NeuNr"</formula>
    </cfRule>
  </conditionalFormatting>
  <conditionalFormatting sqref="A2:A13">
    <cfRule type="expression" dxfId="290" priority="338">
      <formula>$AA2&gt;="a*"</formula>
    </cfRule>
  </conditionalFormatting>
  <conditionalFormatting sqref="B2:B9">
    <cfRule type="expression" dxfId="289" priority="337">
      <formula>LEFT($B2,5)="NeuNr"</formula>
    </cfRule>
  </conditionalFormatting>
  <conditionalFormatting sqref="E1:E1048576">
    <cfRule type="cellIs" dxfId="288" priority="332" operator="equal">
      <formula>"IKK Südwest"</formula>
    </cfRule>
  </conditionalFormatting>
  <conditionalFormatting sqref="F3">
    <cfRule type="cellIs" dxfId="287" priority="331" operator="equal">
      <formula>"IKK Südwest"</formula>
    </cfRule>
  </conditionalFormatting>
  <conditionalFormatting sqref="A1:A1048576">
    <cfRule type="containsText" dxfId="286" priority="330" operator="containsText" text="NeuMtgld">
      <formula>NOT(ISERROR(SEARCH("NeuMtgld",A1)))</formula>
    </cfRule>
  </conditionalFormatting>
  <conditionalFormatting sqref="A2:A13">
    <cfRule type="expression" dxfId="285" priority="329">
      <formula>LEFT($B2,5)="NeuNr"</formula>
    </cfRule>
  </conditionalFormatting>
  <conditionalFormatting sqref="A2:A13">
    <cfRule type="expression" dxfId="284" priority="328">
      <formula>$AA2&gt;="a*"</formula>
    </cfRule>
  </conditionalFormatting>
  <conditionalFormatting sqref="B2:B9">
    <cfRule type="expression" dxfId="283" priority="327">
      <formula>LEFT($B2,5)="NeuNr"</formula>
    </cfRule>
  </conditionalFormatting>
  <conditionalFormatting sqref="E1:E1048576">
    <cfRule type="cellIs" dxfId="282" priority="322" operator="equal">
      <formula>"IKK Südwest"</formula>
    </cfRule>
  </conditionalFormatting>
  <conditionalFormatting sqref="F3">
    <cfRule type="cellIs" dxfId="281" priority="321" operator="equal">
      <formula>"IKK Südwest"</formula>
    </cfRule>
  </conditionalFormatting>
  <conditionalFormatting sqref="A1:A1048576">
    <cfRule type="containsText" dxfId="280" priority="320" operator="containsText" text="NeuMtgld">
      <formula>NOT(ISERROR(SEARCH("NeuMtgld",A1)))</formula>
    </cfRule>
  </conditionalFormatting>
  <conditionalFormatting sqref="A2:A13">
    <cfRule type="expression" dxfId="279" priority="319">
      <formula>LEFT($B2,5)="NeuNr"</formula>
    </cfRule>
  </conditionalFormatting>
  <conditionalFormatting sqref="A2:A13">
    <cfRule type="expression" dxfId="278" priority="318">
      <formula>$AA2&gt;="a*"</formula>
    </cfRule>
  </conditionalFormatting>
  <conditionalFormatting sqref="B2:B9">
    <cfRule type="expression" dxfId="277" priority="317">
      <formula>LEFT($B2,5)="NeuNr"</formula>
    </cfRule>
  </conditionalFormatting>
  <conditionalFormatting sqref="E1:E1048576">
    <cfRule type="cellIs" dxfId="276" priority="312" operator="equal">
      <formula>"IKK Südwest"</formula>
    </cfRule>
  </conditionalFormatting>
  <conditionalFormatting sqref="F3">
    <cfRule type="cellIs" dxfId="275" priority="311" operator="equal">
      <formula>"IKK Südwest"</formula>
    </cfRule>
  </conditionalFormatting>
  <conditionalFormatting sqref="A1:A1048576">
    <cfRule type="containsText" dxfId="274" priority="310" operator="containsText" text="NeuMtgld">
      <formula>NOT(ISERROR(SEARCH("NeuMtgld",A1)))</formula>
    </cfRule>
  </conditionalFormatting>
  <conditionalFormatting sqref="A2:A13">
    <cfRule type="expression" dxfId="273" priority="309">
      <formula>LEFT($B2,5)="NeuNr"</formula>
    </cfRule>
  </conditionalFormatting>
  <conditionalFormatting sqref="A2:A13">
    <cfRule type="expression" dxfId="272" priority="308">
      <formula>$AA2&gt;="a*"</formula>
    </cfRule>
  </conditionalFormatting>
  <conditionalFormatting sqref="B2:B9">
    <cfRule type="expression" dxfId="271" priority="307">
      <formula>LEFT($B2,5)="NeuNr"</formula>
    </cfRule>
  </conditionalFormatting>
  <conditionalFormatting sqref="E1:E1048576">
    <cfRule type="cellIs" dxfId="270" priority="302" operator="equal">
      <formula>"IKK Südwest"</formula>
    </cfRule>
  </conditionalFormatting>
  <conditionalFormatting sqref="F3">
    <cfRule type="cellIs" dxfId="269" priority="301" operator="equal">
      <formula>"IKK Südwest"</formula>
    </cfRule>
  </conditionalFormatting>
  <conditionalFormatting sqref="A1:A1048576">
    <cfRule type="containsText" dxfId="268" priority="300" operator="containsText" text="NeuMtgld">
      <formula>NOT(ISERROR(SEARCH("NeuMtgld",A1)))</formula>
    </cfRule>
  </conditionalFormatting>
  <conditionalFormatting sqref="A2:A13">
    <cfRule type="expression" dxfId="267" priority="299">
      <formula>LEFT($B2,5)="NeuNr"</formula>
    </cfRule>
  </conditionalFormatting>
  <conditionalFormatting sqref="A2:A13">
    <cfRule type="expression" dxfId="266" priority="298">
      <formula>$AA2&gt;="a*"</formula>
    </cfRule>
  </conditionalFormatting>
  <conditionalFormatting sqref="B2:B9">
    <cfRule type="expression" dxfId="265" priority="297">
      <formula>LEFT($B2,5)="NeuNr"</formula>
    </cfRule>
  </conditionalFormatting>
  <conditionalFormatting sqref="E1:E1048576">
    <cfRule type="cellIs" dxfId="264" priority="292" operator="equal">
      <formula>"IKK Südwest"</formula>
    </cfRule>
  </conditionalFormatting>
  <conditionalFormatting sqref="F3">
    <cfRule type="cellIs" dxfId="263" priority="291" operator="equal">
      <formula>"IKK Südwest"</formula>
    </cfRule>
  </conditionalFormatting>
  <conditionalFormatting sqref="A1:A1048576">
    <cfRule type="containsText" dxfId="262" priority="290" operator="containsText" text="NeuMtgld">
      <formula>NOT(ISERROR(SEARCH("NeuMtgld",A1)))</formula>
    </cfRule>
  </conditionalFormatting>
  <conditionalFormatting sqref="A2:A13">
    <cfRule type="expression" dxfId="261" priority="289">
      <formula>LEFT($B2,5)="NeuNr"</formula>
    </cfRule>
  </conditionalFormatting>
  <conditionalFormatting sqref="A2:A13">
    <cfRule type="expression" dxfId="260" priority="288">
      <formula>$AA2&gt;="a*"</formula>
    </cfRule>
  </conditionalFormatting>
  <conditionalFormatting sqref="B2:B9">
    <cfRule type="expression" dxfId="259" priority="287">
      <formula>LEFT($B2,5)="NeuNr"</formula>
    </cfRule>
  </conditionalFormatting>
  <conditionalFormatting sqref="E1:E1048576">
    <cfRule type="cellIs" dxfId="258" priority="282" operator="equal">
      <formula>"IKK Südwest"</formula>
    </cfRule>
  </conditionalFormatting>
  <conditionalFormatting sqref="F3">
    <cfRule type="cellIs" dxfId="257" priority="281" operator="equal">
      <formula>"IKK Südwest"</formula>
    </cfRule>
  </conditionalFormatting>
  <conditionalFormatting sqref="A1:A1048576">
    <cfRule type="containsText" dxfId="256" priority="280" operator="containsText" text="NeuMtgld">
      <formula>NOT(ISERROR(SEARCH("NeuMtgld",A1)))</formula>
    </cfRule>
  </conditionalFormatting>
  <conditionalFormatting sqref="A2:A13">
    <cfRule type="expression" dxfId="255" priority="279">
      <formula>LEFT($B2,5)="NeuNr"</formula>
    </cfRule>
  </conditionalFormatting>
  <conditionalFormatting sqref="A2:A13">
    <cfRule type="expression" dxfId="254" priority="278">
      <formula>$AA2&gt;="a*"</formula>
    </cfRule>
  </conditionalFormatting>
  <conditionalFormatting sqref="B2:B9">
    <cfRule type="expression" dxfId="253" priority="277">
      <formula>LEFT($B2,5)="NeuNr"</formula>
    </cfRule>
  </conditionalFormatting>
  <conditionalFormatting sqref="E1:E1048576">
    <cfRule type="cellIs" dxfId="252" priority="272" operator="equal">
      <formula>"IKK Südwest"</formula>
    </cfRule>
  </conditionalFormatting>
  <conditionalFormatting sqref="F3">
    <cfRule type="cellIs" dxfId="251" priority="271" operator="equal">
      <formula>"IKK Südwest"</formula>
    </cfRule>
  </conditionalFormatting>
  <conditionalFormatting sqref="A1:A1048576">
    <cfRule type="containsText" dxfId="250" priority="270" operator="containsText" text="NeuMtgld">
      <formula>NOT(ISERROR(SEARCH("NeuMtgld",A1)))</formula>
    </cfRule>
  </conditionalFormatting>
  <conditionalFormatting sqref="A2:A13">
    <cfRule type="expression" dxfId="249" priority="269">
      <formula>LEFT($B2,5)="NeuNr"</formula>
    </cfRule>
  </conditionalFormatting>
  <conditionalFormatting sqref="A2:A13">
    <cfRule type="expression" dxfId="248" priority="268">
      <formula>$AA2&gt;="a*"</formula>
    </cfRule>
  </conditionalFormatting>
  <conditionalFormatting sqref="B2:B9">
    <cfRule type="expression" dxfId="247" priority="267">
      <formula>LEFT($B2,5)="NeuNr"</formula>
    </cfRule>
  </conditionalFormatting>
  <conditionalFormatting sqref="E1:E1048576">
    <cfRule type="cellIs" dxfId="246" priority="262" operator="equal">
      <formula>"IKK Südwest"</formula>
    </cfRule>
  </conditionalFormatting>
  <conditionalFormatting sqref="F3">
    <cfRule type="cellIs" dxfId="245" priority="261" operator="equal">
      <formula>"IKK Südwest"</formula>
    </cfRule>
  </conditionalFormatting>
  <conditionalFormatting sqref="A1:A1048576">
    <cfRule type="containsText" dxfId="244" priority="260" operator="containsText" text="NeuMtgld">
      <formula>NOT(ISERROR(SEARCH("NeuMtgld",A1)))</formula>
    </cfRule>
  </conditionalFormatting>
  <conditionalFormatting sqref="A2:A13">
    <cfRule type="expression" dxfId="243" priority="259">
      <formula>LEFT($B2,5)="NeuNr"</formula>
    </cfRule>
  </conditionalFormatting>
  <conditionalFormatting sqref="A2:A13">
    <cfRule type="expression" dxfId="242" priority="258">
      <formula>$AA2&gt;="a*"</formula>
    </cfRule>
  </conditionalFormatting>
  <conditionalFormatting sqref="B2:B9">
    <cfRule type="expression" dxfId="241" priority="257">
      <formula>LEFT($B2,5)="NeuNr"</formula>
    </cfRule>
  </conditionalFormatting>
  <conditionalFormatting sqref="E1:E1048576">
    <cfRule type="cellIs" dxfId="240" priority="252" operator="equal">
      <formula>"IKK Südwest"</formula>
    </cfRule>
  </conditionalFormatting>
  <conditionalFormatting sqref="F3">
    <cfRule type="cellIs" dxfId="239" priority="251" operator="equal">
      <formula>"IKK Südwest"</formula>
    </cfRule>
  </conditionalFormatting>
  <conditionalFormatting sqref="A1:A1048576">
    <cfRule type="containsText" dxfId="238" priority="250" operator="containsText" text="NeuMtgld">
      <formula>NOT(ISERROR(SEARCH("NeuMtgld",A1)))</formula>
    </cfRule>
  </conditionalFormatting>
  <conditionalFormatting sqref="A2:A13">
    <cfRule type="expression" dxfId="237" priority="249">
      <formula>LEFT($B2,5)="NeuNr"</formula>
    </cfRule>
  </conditionalFormatting>
  <conditionalFormatting sqref="A2:A13">
    <cfRule type="expression" dxfId="236" priority="248">
      <formula>$AA2&gt;="a*"</formula>
    </cfRule>
  </conditionalFormatting>
  <conditionalFormatting sqref="B2:B9">
    <cfRule type="expression" dxfId="235" priority="247">
      <formula>LEFT($B2,5)="NeuNr"</formula>
    </cfRule>
  </conditionalFormatting>
  <conditionalFormatting sqref="E1:E1048576">
    <cfRule type="cellIs" dxfId="234" priority="242" operator="equal">
      <formula>"IKK Südwest"</formula>
    </cfRule>
  </conditionalFormatting>
  <conditionalFormatting sqref="F3">
    <cfRule type="cellIs" dxfId="233" priority="241" operator="equal">
      <formula>"IKK Südwest"</formula>
    </cfRule>
  </conditionalFormatting>
  <conditionalFormatting sqref="A1:A1048576">
    <cfRule type="containsText" dxfId="232" priority="240" operator="containsText" text="NeuMtgld">
      <formula>NOT(ISERROR(SEARCH("NeuMtgld",A1)))</formula>
    </cfRule>
  </conditionalFormatting>
  <conditionalFormatting sqref="A2:A13">
    <cfRule type="expression" dxfId="231" priority="239">
      <formula>LEFT($B2,5)="NeuNr"</formula>
    </cfRule>
  </conditionalFormatting>
  <conditionalFormatting sqref="A2:A13">
    <cfRule type="expression" dxfId="230" priority="238">
      <formula>$AA2&gt;="a*"</formula>
    </cfRule>
  </conditionalFormatting>
  <conditionalFormatting sqref="B2:B9">
    <cfRule type="expression" dxfId="229" priority="237">
      <formula>LEFT($B2,5)="NeuNr"</formula>
    </cfRule>
  </conditionalFormatting>
  <conditionalFormatting sqref="E1:E1048576">
    <cfRule type="cellIs" dxfId="228" priority="232" operator="equal">
      <formula>"IKK Südwest"</formula>
    </cfRule>
  </conditionalFormatting>
  <conditionalFormatting sqref="F3">
    <cfRule type="cellIs" dxfId="227" priority="231" operator="equal">
      <formula>"IKK Südwest"</formula>
    </cfRule>
  </conditionalFormatting>
  <conditionalFormatting sqref="A1:A1048576">
    <cfRule type="containsText" dxfId="226" priority="230" operator="containsText" text="NeuMtgld">
      <formula>NOT(ISERROR(SEARCH("NeuMtgld",A1)))</formula>
    </cfRule>
  </conditionalFormatting>
  <conditionalFormatting sqref="A2:A13">
    <cfRule type="expression" dxfId="225" priority="229">
      <formula>LEFT($B2,5)="NeuNr"</formula>
    </cfRule>
  </conditionalFormatting>
  <conditionalFormatting sqref="A2:A13">
    <cfRule type="expression" dxfId="224" priority="228">
      <formula>$AA2&gt;="a*"</formula>
    </cfRule>
  </conditionalFormatting>
  <conditionalFormatting sqref="B2:B9">
    <cfRule type="expression" dxfId="223" priority="227">
      <formula>LEFT($B2,5)="NeuNr"</formula>
    </cfRule>
  </conditionalFormatting>
  <conditionalFormatting sqref="E1:E1048576">
    <cfRule type="cellIs" dxfId="222" priority="222" operator="equal">
      <formula>"IKK Südwest"</formula>
    </cfRule>
  </conditionalFormatting>
  <conditionalFormatting sqref="F3">
    <cfRule type="cellIs" dxfId="221" priority="221" operator="equal">
      <formula>"IKK Südwest"</formula>
    </cfRule>
  </conditionalFormatting>
  <conditionalFormatting sqref="A1:A1048576">
    <cfRule type="containsText" dxfId="220" priority="220" operator="containsText" text="NeuMtgld">
      <formula>NOT(ISERROR(SEARCH("NeuMtgld",A1)))</formula>
    </cfRule>
  </conditionalFormatting>
  <conditionalFormatting sqref="A2:A13">
    <cfRule type="expression" dxfId="219" priority="219">
      <formula>LEFT($B2,5)="NeuNr"</formula>
    </cfRule>
  </conditionalFormatting>
  <conditionalFormatting sqref="A2:A13">
    <cfRule type="expression" dxfId="218" priority="218">
      <formula>$AA2&gt;="a*"</formula>
    </cfRule>
  </conditionalFormatting>
  <conditionalFormatting sqref="B2:B9">
    <cfRule type="expression" dxfId="217" priority="217">
      <formula>LEFT($B2,5)="NeuNr"</formula>
    </cfRule>
  </conditionalFormatting>
  <conditionalFormatting sqref="E1:E1048576">
    <cfRule type="cellIs" dxfId="216" priority="212" operator="equal">
      <formula>"IKK Südwest"</formula>
    </cfRule>
  </conditionalFormatting>
  <conditionalFormatting sqref="F3">
    <cfRule type="cellIs" dxfId="215" priority="211" operator="equal">
      <formula>"IKK Südwest"</formula>
    </cfRule>
  </conditionalFormatting>
  <conditionalFormatting sqref="A1:A1048576">
    <cfRule type="containsText" dxfId="214" priority="210" operator="containsText" text="NeuMtgld">
      <formula>NOT(ISERROR(SEARCH("NeuMtgld",A1)))</formula>
    </cfRule>
  </conditionalFormatting>
  <conditionalFormatting sqref="A2:A13">
    <cfRule type="expression" dxfId="213" priority="209">
      <formula>LEFT($B2,5)="NeuNr"</formula>
    </cfRule>
  </conditionalFormatting>
  <conditionalFormatting sqref="A2:A13">
    <cfRule type="expression" dxfId="212" priority="208">
      <formula>$AA2&gt;="a*"</formula>
    </cfRule>
  </conditionalFormatting>
  <conditionalFormatting sqref="B2:B9">
    <cfRule type="expression" dxfId="211" priority="207">
      <formula>LEFT($B2,5)="NeuNr"</formula>
    </cfRule>
  </conditionalFormatting>
  <conditionalFormatting sqref="E1:E1048576">
    <cfRule type="cellIs" dxfId="210" priority="202" operator="equal">
      <formula>"IKK Südwest"</formula>
    </cfRule>
  </conditionalFormatting>
  <conditionalFormatting sqref="F3">
    <cfRule type="cellIs" dxfId="209" priority="201" operator="equal">
      <formula>"IKK Südwest"</formula>
    </cfRule>
  </conditionalFormatting>
  <conditionalFormatting sqref="A1:A1048576">
    <cfRule type="containsText" dxfId="208" priority="200" operator="containsText" text="NeuMtgld">
      <formula>NOT(ISERROR(SEARCH("NeuMtgld",A1)))</formula>
    </cfRule>
  </conditionalFormatting>
  <conditionalFormatting sqref="A2:A13">
    <cfRule type="expression" dxfId="207" priority="199">
      <formula>LEFT($B2,5)="NeuNr"</formula>
    </cfRule>
  </conditionalFormatting>
  <conditionalFormatting sqref="A2:A13">
    <cfRule type="expression" dxfId="206" priority="198">
      <formula>$AA2&gt;="a*"</formula>
    </cfRule>
  </conditionalFormatting>
  <conditionalFormatting sqref="B2:B9">
    <cfRule type="expression" dxfId="205" priority="197">
      <formula>LEFT($B2,5)="NeuNr"</formula>
    </cfRule>
  </conditionalFormatting>
  <conditionalFormatting sqref="E1:E1048576">
    <cfRule type="cellIs" dxfId="204" priority="192" operator="equal">
      <formula>"IKK Südwest"</formula>
    </cfRule>
  </conditionalFormatting>
  <conditionalFormatting sqref="F3">
    <cfRule type="cellIs" dxfId="203" priority="191" operator="equal">
      <formula>"IKK Südwest"</formula>
    </cfRule>
  </conditionalFormatting>
  <conditionalFormatting sqref="A1:A1048576">
    <cfRule type="containsText" dxfId="202" priority="190" operator="containsText" text="NeuMtgld">
      <formula>NOT(ISERROR(SEARCH("NeuMtgld",A1)))</formula>
    </cfRule>
  </conditionalFormatting>
  <conditionalFormatting sqref="A2:A13">
    <cfRule type="expression" dxfId="201" priority="189">
      <formula>LEFT($B2,5)="NeuNr"</formula>
    </cfRule>
  </conditionalFormatting>
  <conditionalFormatting sqref="A2:A13">
    <cfRule type="expression" dxfId="200" priority="188">
      <formula>$AA2&gt;="a*"</formula>
    </cfRule>
  </conditionalFormatting>
  <conditionalFormatting sqref="B2:B9">
    <cfRule type="expression" dxfId="199" priority="187">
      <formula>LEFT($B2,5)="NeuNr"</formula>
    </cfRule>
  </conditionalFormatting>
  <conditionalFormatting sqref="E1:E1048576">
    <cfRule type="cellIs" dxfId="198" priority="182" operator="equal">
      <formula>"IKK Südwest"</formula>
    </cfRule>
  </conditionalFormatting>
  <conditionalFormatting sqref="F3">
    <cfRule type="cellIs" dxfId="197" priority="181" operator="equal">
      <formula>"IKK Südwest"</formula>
    </cfRule>
  </conditionalFormatting>
  <conditionalFormatting sqref="A1:A1048576">
    <cfRule type="containsText" dxfId="196" priority="180" operator="containsText" text="NeuMtgld">
      <formula>NOT(ISERROR(SEARCH("NeuMtgld",A1)))</formula>
    </cfRule>
  </conditionalFormatting>
  <conditionalFormatting sqref="A2:A13">
    <cfRule type="expression" dxfId="195" priority="179">
      <formula>LEFT($B2,5)="NeuNr"</formula>
    </cfRule>
  </conditionalFormatting>
  <conditionalFormatting sqref="A2:A13">
    <cfRule type="expression" dxfId="194" priority="178">
      <formula>$AA2&gt;="a*"</formula>
    </cfRule>
  </conditionalFormatting>
  <conditionalFormatting sqref="B2:B9">
    <cfRule type="expression" dxfId="193" priority="177">
      <formula>LEFT($B2,5)="NeuNr"</formula>
    </cfRule>
  </conditionalFormatting>
  <conditionalFormatting sqref="E1:E1048576">
    <cfRule type="cellIs" dxfId="192" priority="172" operator="equal">
      <formula>"IKK Südwest"</formula>
    </cfRule>
  </conditionalFormatting>
  <conditionalFormatting sqref="F3">
    <cfRule type="cellIs" dxfId="191" priority="171" operator="equal">
      <formula>"IKK Südwest"</formula>
    </cfRule>
  </conditionalFormatting>
  <conditionalFormatting sqref="A1:A1048576">
    <cfRule type="containsText" dxfId="190" priority="170" operator="containsText" text="NeuMtgld">
      <formula>NOT(ISERROR(SEARCH("NeuMtgld",A1)))</formula>
    </cfRule>
  </conditionalFormatting>
  <conditionalFormatting sqref="A2:A13">
    <cfRule type="expression" dxfId="189" priority="169">
      <formula>LEFT($B2,5)="NeuNr"</formula>
    </cfRule>
  </conditionalFormatting>
  <conditionalFormatting sqref="A2:A13">
    <cfRule type="expression" dxfId="188" priority="168">
      <formula>$AA2&gt;="a*"</formula>
    </cfRule>
  </conditionalFormatting>
  <conditionalFormatting sqref="B2:B9">
    <cfRule type="expression" dxfId="187" priority="167">
      <formula>LEFT($B2,5)="NeuNr"</formula>
    </cfRule>
  </conditionalFormatting>
  <conditionalFormatting sqref="E1:E1048576">
    <cfRule type="cellIs" dxfId="186" priority="162" operator="equal">
      <formula>"IKK Südwest"</formula>
    </cfRule>
  </conditionalFormatting>
  <conditionalFormatting sqref="F3">
    <cfRule type="cellIs" dxfId="185" priority="161" operator="equal">
      <formula>"IKK Südwest"</formula>
    </cfRule>
  </conditionalFormatting>
  <conditionalFormatting sqref="A1:A1048576">
    <cfRule type="containsText" dxfId="184" priority="160" operator="containsText" text="NeuMtgld">
      <formula>NOT(ISERROR(SEARCH("NeuMtgld",A1)))</formula>
    </cfRule>
  </conditionalFormatting>
  <conditionalFormatting sqref="A2:A13">
    <cfRule type="expression" dxfId="183" priority="159">
      <formula>LEFT($B2,5)="NeuNr"</formula>
    </cfRule>
  </conditionalFormatting>
  <conditionalFormatting sqref="A2:A13">
    <cfRule type="expression" dxfId="182" priority="158">
      <formula>$AA2&gt;="a*"</formula>
    </cfRule>
  </conditionalFormatting>
  <conditionalFormatting sqref="B2:B9">
    <cfRule type="expression" dxfId="181" priority="157">
      <formula>LEFT($B2,5)="NeuNr"</formula>
    </cfRule>
  </conditionalFormatting>
  <conditionalFormatting sqref="E1:E1048576">
    <cfRule type="cellIs" dxfId="180" priority="152" operator="equal">
      <formula>"IKK Südwest"</formula>
    </cfRule>
  </conditionalFormatting>
  <conditionalFormatting sqref="F3">
    <cfRule type="cellIs" dxfId="179" priority="151" operator="equal">
      <formula>"IKK Südwest"</formula>
    </cfRule>
  </conditionalFormatting>
  <conditionalFormatting sqref="A1:A1048576">
    <cfRule type="containsText" dxfId="178" priority="150" operator="containsText" text="NeuMtgld">
      <formula>NOT(ISERROR(SEARCH("NeuMtgld",A1)))</formula>
    </cfRule>
  </conditionalFormatting>
  <conditionalFormatting sqref="A2:A13">
    <cfRule type="expression" dxfId="177" priority="149">
      <formula>LEFT($B2,5)="NeuNr"</formula>
    </cfRule>
  </conditionalFormatting>
  <conditionalFormatting sqref="A2:A13">
    <cfRule type="expression" dxfId="176" priority="148">
      <formula>$AA2&gt;="a*"</formula>
    </cfRule>
  </conditionalFormatting>
  <conditionalFormatting sqref="B2:B9">
    <cfRule type="expression" dxfId="175" priority="147">
      <formula>LEFT($B2,5)="NeuNr"</formula>
    </cfRule>
  </conditionalFormatting>
  <conditionalFormatting sqref="E1:E1048576">
    <cfRule type="cellIs" dxfId="174" priority="142" operator="equal">
      <formula>"IKK Südwest"</formula>
    </cfRule>
  </conditionalFormatting>
  <conditionalFormatting sqref="F3">
    <cfRule type="cellIs" dxfId="173" priority="141" operator="equal">
      <formula>"IKK Südwest"</formula>
    </cfRule>
  </conditionalFormatting>
  <conditionalFormatting sqref="A1:A1048576">
    <cfRule type="containsText" dxfId="172" priority="140" operator="containsText" text="NeuMtgld">
      <formula>NOT(ISERROR(SEARCH("NeuMtgld",A1)))</formula>
    </cfRule>
  </conditionalFormatting>
  <conditionalFormatting sqref="A2:A13">
    <cfRule type="expression" dxfId="171" priority="139">
      <formula>LEFT($B2,5)="NeuNr"</formula>
    </cfRule>
  </conditionalFormatting>
  <conditionalFormatting sqref="A2:A13">
    <cfRule type="expression" dxfId="170" priority="138">
      <formula>$AA2&gt;="a*"</formula>
    </cfRule>
  </conditionalFormatting>
  <conditionalFormatting sqref="B2:B9">
    <cfRule type="expression" dxfId="169" priority="137">
      <formula>LEFT($B2,5)="NeuNr"</formula>
    </cfRule>
  </conditionalFormatting>
  <conditionalFormatting sqref="E1:E1048576">
    <cfRule type="cellIs" dxfId="168" priority="132" operator="equal">
      <formula>"IKK Südwest"</formula>
    </cfRule>
  </conditionalFormatting>
  <conditionalFormatting sqref="F3">
    <cfRule type="cellIs" dxfId="167" priority="131" operator="equal">
      <formula>"IKK Südwest"</formula>
    </cfRule>
  </conditionalFormatting>
  <conditionalFormatting sqref="A1:A1048576">
    <cfRule type="containsText" dxfId="166" priority="130" operator="containsText" text="NeuMtgld">
      <formula>NOT(ISERROR(SEARCH("NeuMtgld",A1)))</formula>
    </cfRule>
  </conditionalFormatting>
  <conditionalFormatting sqref="A2:A13">
    <cfRule type="expression" dxfId="165" priority="129">
      <formula>LEFT($B2,5)="NeuNr"</formula>
    </cfRule>
  </conditionalFormatting>
  <conditionalFormatting sqref="A2:A13">
    <cfRule type="expression" dxfId="164" priority="128">
      <formula>$AA2&gt;="a*"</formula>
    </cfRule>
  </conditionalFormatting>
  <conditionalFormatting sqref="B2:B9">
    <cfRule type="expression" dxfId="163" priority="127">
      <formula>LEFT($B2,5)="NeuNr"</formula>
    </cfRule>
  </conditionalFormatting>
  <conditionalFormatting sqref="E1:E1048576">
    <cfRule type="cellIs" dxfId="162" priority="122" operator="equal">
      <formula>"IKK Südwest"</formula>
    </cfRule>
  </conditionalFormatting>
  <conditionalFormatting sqref="F3">
    <cfRule type="cellIs" dxfId="161" priority="121" operator="equal">
      <formula>"IKK Südwest"</formula>
    </cfRule>
  </conditionalFormatting>
  <conditionalFormatting sqref="A1:A1048576">
    <cfRule type="containsText" dxfId="160" priority="120" operator="containsText" text="NeuMtgld">
      <formula>NOT(ISERROR(SEARCH("NeuMtgld",A1)))</formula>
    </cfRule>
  </conditionalFormatting>
  <conditionalFormatting sqref="A2:A13">
    <cfRule type="expression" dxfId="159" priority="119">
      <formula>LEFT($B2,5)="NeuNr"</formula>
    </cfRule>
  </conditionalFormatting>
  <conditionalFormatting sqref="A2:A13">
    <cfRule type="expression" dxfId="158" priority="118">
      <formula>$AA2&gt;="a*"</formula>
    </cfRule>
  </conditionalFormatting>
  <conditionalFormatting sqref="B2:B9">
    <cfRule type="expression" dxfId="157" priority="117">
      <formula>LEFT($B2,5)="NeuNr"</formula>
    </cfRule>
  </conditionalFormatting>
  <conditionalFormatting sqref="E1:E1048576">
    <cfRule type="cellIs" dxfId="156" priority="112" operator="equal">
      <formula>"IKK Südwest"</formula>
    </cfRule>
  </conditionalFormatting>
  <conditionalFormatting sqref="F3">
    <cfRule type="cellIs" dxfId="155" priority="111" operator="equal">
      <formula>"IKK Südwest"</formula>
    </cfRule>
  </conditionalFormatting>
  <conditionalFormatting sqref="A1:A1048576">
    <cfRule type="containsText" dxfId="154" priority="110" operator="containsText" text="NeuMtgld">
      <formula>NOT(ISERROR(SEARCH("NeuMtgld",A1)))</formula>
    </cfRule>
  </conditionalFormatting>
  <conditionalFormatting sqref="A2:A13">
    <cfRule type="expression" dxfId="153" priority="109">
      <formula>LEFT($B2,5)="NeuNr"</formula>
    </cfRule>
  </conditionalFormatting>
  <conditionalFormatting sqref="A2:A13">
    <cfRule type="expression" dxfId="152" priority="108">
      <formula>$AA2&gt;="a*"</formula>
    </cfRule>
  </conditionalFormatting>
  <conditionalFormatting sqref="B2:B9">
    <cfRule type="expression" dxfId="151" priority="107">
      <formula>LEFT($B2,5)="NeuNr"</formula>
    </cfRule>
  </conditionalFormatting>
  <conditionalFormatting sqref="E1:E1048576">
    <cfRule type="cellIs" dxfId="150" priority="102" operator="equal">
      <formula>"IKK Südwest"</formula>
    </cfRule>
  </conditionalFormatting>
  <conditionalFormatting sqref="F3">
    <cfRule type="cellIs" dxfId="149" priority="101" operator="equal">
      <formula>"IKK Südwest"</formula>
    </cfRule>
  </conditionalFormatting>
  <conditionalFormatting sqref="A1:A1048569">
    <cfRule type="containsText" dxfId="148" priority="100" operator="containsText" text="NeuMtgld">
      <formula>NOT(ISERROR(SEARCH("NeuMtgld",A1)))</formula>
    </cfRule>
  </conditionalFormatting>
  <conditionalFormatting sqref="A2:A8">
    <cfRule type="expression" dxfId="147" priority="99">
      <formula>LEFT($B2,5)="NeuNr"</formula>
    </cfRule>
  </conditionalFormatting>
  <conditionalFormatting sqref="A2:A8">
    <cfRule type="expression" dxfId="146" priority="98">
      <formula>$AA2&gt;="a*"</formula>
    </cfRule>
  </conditionalFormatting>
  <conditionalFormatting sqref="B2:B8">
    <cfRule type="expression" dxfId="145" priority="97">
      <formula>LEFT($B2,5)="NeuNr"</formula>
    </cfRule>
  </conditionalFormatting>
  <conditionalFormatting sqref="C6">
    <cfRule type="expression" dxfId="144" priority="96">
      <formula>#REF!&gt;="a*"</formula>
    </cfRule>
  </conditionalFormatting>
  <conditionalFormatting sqref="C6">
    <cfRule type="expression" dxfId="143" priority="95">
      <formula>#REF!&gt;="a*"</formula>
    </cfRule>
  </conditionalFormatting>
  <conditionalFormatting sqref="C7">
    <cfRule type="expression" dxfId="142" priority="94">
      <formula>#REF!&gt;="a*"</formula>
    </cfRule>
  </conditionalFormatting>
  <conditionalFormatting sqref="C7">
    <cfRule type="expression" dxfId="141" priority="93">
      <formula>$AB5&gt;="a*"</formula>
    </cfRule>
  </conditionalFormatting>
  <conditionalFormatting sqref="E1:E1048569">
    <cfRule type="cellIs" dxfId="140" priority="92" operator="equal">
      <formula>"IKK Südwest"</formula>
    </cfRule>
  </conditionalFormatting>
  <conditionalFormatting sqref="F6:F7">
    <cfRule type="cellIs" dxfId="139" priority="91" operator="equal">
      <formula>"IKK Südwest"</formula>
    </cfRule>
  </conditionalFormatting>
  <conditionalFormatting sqref="A1:A1048576">
    <cfRule type="containsText" dxfId="138" priority="90" operator="containsText" text="NeuMtgld">
      <formula>NOT(ISERROR(SEARCH("NeuMtgld",A1)))</formula>
    </cfRule>
  </conditionalFormatting>
  <conditionalFormatting sqref="A2:A13">
    <cfRule type="expression" dxfId="137" priority="89">
      <formula>LEFT($B2,5)="NeuNr"</formula>
    </cfRule>
  </conditionalFormatting>
  <conditionalFormatting sqref="A2:A13">
    <cfRule type="expression" dxfId="136" priority="88">
      <formula>$AA2&gt;="a*"</formula>
    </cfRule>
  </conditionalFormatting>
  <conditionalFormatting sqref="B2:B9">
    <cfRule type="expression" dxfId="135" priority="87">
      <formula>LEFT($B2,5)="NeuNr"</formula>
    </cfRule>
  </conditionalFormatting>
  <conditionalFormatting sqref="E1:E1048576">
    <cfRule type="cellIs" dxfId="134" priority="82" operator="equal">
      <formula>"IKK Südwest"</formula>
    </cfRule>
  </conditionalFormatting>
  <conditionalFormatting sqref="F3">
    <cfRule type="cellIs" dxfId="133" priority="81" operator="equal">
      <formula>"IKK Südwest"</formula>
    </cfRule>
  </conditionalFormatting>
  <conditionalFormatting sqref="A1:A1048576">
    <cfRule type="containsText" dxfId="132" priority="80" operator="containsText" text="NeuMtgld">
      <formula>NOT(ISERROR(SEARCH("NeuMtgld",A1)))</formula>
    </cfRule>
  </conditionalFormatting>
  <conditionalFormatting sqref="A2:A13">
    <cfRule type="expression" dxfId="131" priority="79">
      <formula>LEFT($B2,5)="NeuNr"</formula>
    </cfRule>
  </conditionalFormatting>
  <conditionalFormatting sqref="A2:A13">
    <cfRule type="expression" dxfId="130" priority="78">
      <formula>$AA2&gt;="a*"</formula>
    </cfRule>
  </conditionalFormatting>
  <conditionalFormatting sqref="B2:B9">
    <cfRule type="expression" dxfId="129" priority="77">
      <formula>LEFT($B2,5)="NeuNr"</formula>
    </cfRule>
  </conditionalFormatting>
  <conditionalFormatting sqref="E1:E1048576">
    <cfRule type="cellIs" dxfId="128" priority="72" operator="equal">
      <formula>"IKK Südwest"</formula>
    </cfRule>
  </conditionalFormatting>
  <conditionalFormatting sqref="F3">
    <cfRule type="cellIs" dxfId="127" priority="71" operator="equal">
      <formula>"IKK Südwest"</formula>
    </cfRule>
  </conditionalFormatting>
  <conditionalFormatting sqref="A1:A1048576">
    <cfRule type="containsText" dxfId="126" priority="70" operator="containsText" text="NeuMtgld">
      <formula>NOT(ISERROR(SEARCH("NeuMtgld",A1)))</formula>
    </cfRule>
  </conditionalFormatting>
  <conditionalFormatting sqref="A2:A13">
    <cfRule type="expression" dxfId="125" priority="69">
      <formula>LEFT($B2,5)="NeuNr"</formula>
    </cfRule>
  </conditionalFormatting>
  <conditionalFormatting sqref="A2:A13">
    <cfRule type="expression" dxfId="124" priority="68">
      <formula>$AA2&gt;="a*"</formula>
    </cfRule>
  </conditionalFormatting>
  <conditionalFormatting sqref="B2:B9">
    <cfRule type="expression" dxfId="123" priority="67">
      <formula>LEFT($B2,5)="NeuNr"</formula>
    </cfRule>
  </conditionalFormatting>
  <conditionalFormatting sqref="E1:E1048576">
    <cfRule type="cellIs" dxfId="122" priority="62" operator="equal">
      <formula>"IKK Südwest"</formula>
    </cfRule>
  </conditionalFormatting>
  <conditionalFormatting sqref="F3">
    <cfRule type="cellIs" dxfId="121" priority="61" operator="equal">
      <formula>"IKK Südwest"</formula>
    </cfRule>
  </conditionalFormatting>
  <conditionalFormatting sqref="A1:A1048576">
    <cfRule type="containsText" dxfId="120" priority="60" operator="containsText" text="NeuMtgld">
      <formula>NOT(ISERROR(SEARCH("NeuMtgld",A1)))</formula>
    </cfRule>
  </conditionalFormatting>
  <conditionalFormatting sqref="A2:A13">
    <cfRule type="expression" dxfId="119" priority="59">
      <formula>LEFT($B2,5)="NeuNr"</formula>
    </cfRule>
  </conditionalFormatting>
  <conditionalFormatting sqref="A2:A13">
    <cfRule type="expression" dxfId="118" priority="58">
      <formula>$AA2&gt;="a*"</formula>
    </cfRule>
  </conditionalFormatting>
  <conditionalFormatting sqref="B2:B9">
    <cfRule type="expression" dxfId="117" priority="57">
      <formula>LEFT($B2,5)="NeuNr"</formula>
    </cfRule>
  </conditionalFormatting>
  <conditionalFormatting sqref="E1:E1048576">
    <cfRule type="cellIs" dxfId="116" priority="52" operator="equal">
      <formula>"IKK Südwest"</formula>
    </cfRule>
  </conditionalFormatting>
  <conditionalFormatting sqref="F3">
    <cfRule type="cellIs" dxfId="115" priority="51" operator="equal">
      <formula>"IKK Südwest"</formula>
    </cfRule>
  </conditionalFormatting>
  <conditionalFormatting sqref="A1:A1048576">
    <cfRule type="containsText" dxfId="114" priority="50" operator="containsText" text="NeuMtgld">
      <formula>NOT(ISERROR(SEARCH("NeuMtgld",A1)))</formula>
    </cfRule>
  </conditionalFormatting>
  <conditionalFormatting sqref="A2:A13">
    <cfRule type="expression" dxfId="113" priority="49">
      <formula>LEFT($B2,5)="NeuNr"</formula>
    </cfRule>
  </conditionalFormatting>
  <conditionalFormatting sqref="A2:A13">
    <cfRule type="expression" dxfId="112" priority="48">
      <formula>$AA2&gt;="a*"</formula>
    </cfRule>
  </conditionalFormatting>
  <conditionalFormatting sqref="B2:B9">
    <cfRule type="expression" dxfId="111" priority="47">
      <formula>LEFT($B2,5)="NeuNr"</formula>
    </cfRule>
  </conditionalFormatting>
  <conditionalFormatting sqref="E1:E1048576">
    <cfRule type="cellIs" dxfId="110" priority="42" operator="equal">
      <formula>"IKK Südwest"</formula>
    </cfRule>
  </conditionalFormatting>
  <conditionalFormatting sqref="F3">
    <cfRule type="cellIs" dxfId="109" priority="41" operator="equal">
      <formula>"IKK Südwest"</formula>
    </cfRule>
  </conditionalFormatting>
  <conditionalFormatting sqref="A1:A1048576">
    <cfRule type="containsText" dxfId="108" priority="40" operator="containsText" text="NeuMtgld">
      <formula>NOT(ISERROR(SEARCH("NeuMtgld",A1)))</formula>
    </cfRule>
  </conditionalFormatting>
  <conditionalFormatting sqref="A2:A13">
    <cfRule type="expression" dxfId="107" priority="39">
      <formula>LEFT($B2,5)="NeuNr"</formula>
    </cfRule>
  </conditionalFormatting>
  <conditionalFormatting sqref="A2:A13">
    <cfRule type="expression" dxfId="106" priority="38">
      <formula>$AA2&gt;="a*"</formula>
    </cfRule>
  </conditionalFormatting>
  <conditionalFormatting sqref="B2:B9">
    <cfRule type="expression" dxfId="105" priority="37">
      <formula>LEFT($B2,5)="NeuNr"</formula>
    </cfRule>
  </conditionalFormatting>
  <conditionalFormatting sqref="E1:E1048576">
    <cfRule type="cellIs" dxfId="104" priority="32" operator="equal">
      <formula>"IKK Südwest"</formula>
    </cfRule>
  </conditionalFormatting>
  <conditionalFormatting sqref="F3">
    <cfRule type="cellIs" dxfId="103" priority="31" operator="equal">
      <formula>"IKK Südwest"</formula>
    </cfRule>
  </conditionalFormatting>
  <conditionalFormatting sqref="A1:A1048572">
    <cfRule type="containsText" dxfId="102" priority="30" operator="containsText" text="NeuMtgld">
      <formula>NOT(ISERROR(SEARCH("NeuMtgld",A1)))</formula>
    </cfRule>
  </conditionalFormatting>
  <conditionalFormatting sqref="A2:A9">
    <cfRule type="expression" dxfId="101" priority="29">
      <formula>LEFT($B2,5)="NeuNr"</formula>
    </cfRule>
  </conditionalFormatting>
  <conditionalFormatting sqref="A2:A9">
    <cfRule type="expression" dxfId="100" priority="28">
      <formula>$AA2&gt;="a*"</formula>
    </cfRule>
  </conditionalFormatting>
  <conditionalFormatting sqref="B2:B9">
    <cfRule type="expression" dxfId="99" priority="27">
      <formula>LEFT($B2,5)="NeuNr"</formula>
    </cfRule>
  </conditionalFormatting>
  <conditionalFormatting sqref="C7">
    <cfRule type="expression" dxfId="98" priority="26">
      <formula>#REF!&gt;="a*"</formula>
    </cfRule>
  </conditionalFormatting>
  <conditionalFormatting sqref="C7">
    <cfRule type="expression" dxfId="97" priority="25">
      <formula>#REF!&gt;="a*"</formula>
    </cfRule>
  </conditionalFormatting>
  <conditionalFormatting sqref="C8">
    <cfRule type="expression" dxfId="96" priority="24">
      <formula>#REF!&gt;="a*"</formula>
    </cfRule>
  </conditionalFormatting>
  <conditionalFormatting sqref="C8">
    <cfRule type="expression" dxfId="95" priority="23">
      <formula>$AB6&gt;="a*"</formula>
    </cfRule>
  </conditionalFormatting>
  <conditionalFormatting sqref="E1:E1048572">
    <cfRule type="cellIs" dxfId="94" priority="22" operator="equal">
      <formula>"IKK Südwest"</formula>
    </cfRule>
  </conditionalFormatting>
  <conditionalFormatting sqref="F7:F8">
    <cfRule type="cellIs" dxfId="93" priority="21" operator="equal">
      <formula>"IKK Südwest"</formula>
    </cfRule>
  </conditionalFormatting>
  <conditionalFormatting sqref="A1:A1048576">
    <cfRule type="containsText" dxfId="92" priority="20" operator="containsText" text="NeuMtgld">
      <formula>NOT(ISERROR(SEARCH("NeuMtgld",A1)))</formula>
    </cfRule>
  </conditionalFormatting>
  <conditionalFormatting sqref="A2:A13">
    <cfRule type="expression" dxfId="91" priority="19">
      <formula>LEFT($B2,5)="NeuNr"</formula>
    </cfRule>
  </conditionalFormatting>
  <conditionalFormatting sqref="A2:A13">
    <cfRule type="expression" dxfId="90" priority="18">
      <formula>$AA2&gt;="a*"</formula>
    </cfRule>
  </conditionalFormatting>
  <conditionalFormatting sqref="B2:B13">
    <cfRule type="expression" dxfId="89" priority="17">
      <formula>LEFT($B2,5)="NeuNr"</formula>
    </cfRule>
  </conditionalFormatting>
  <conditionalFormatting sqref="C10">
    <cfRule type="expression" dxfId="88" priority="16">
      <formula>#REF!&gt;="a*"</formula>
    </cfRule>
  </conditionalFormatting>
  <conditionalFormatting sqref="C10">
    <cfRule type="expression" dxfId="87" priority="15">
      <formula>#REF!&gt;="a*"</formula>
    </cfRule>
  </conditionalFormatting>
  <conditionalFormatting sqref="C11">
    <cfRule type="expression" dxfId="86" priority="14">
      <formula>#REF!&gt;="a*"</formula>
    </cfRule>
  </conditionalFormatting>
  <conditionalFormatting sqref="C11">
    <cfRule type="expression" dxfId="85" priority="13">
      <formula>$AB9&gt;="a*"</formula>
    </cfRule>
  </conditionalFormatting>
  <conditionalFormatting sqref="E1:E1048576">
    <cfRule type="cellIs" dxfId="84" priority="12" operator="equal">
      <formula>"IKK Südwest"</formula>
    </cfRule>
  </conditionalFormatting>
  <conditionalFormatting sqref="F10:F11 F3">
    <cfRule type="cellIs" dxfId="83" priority="11" operator="equal">
      <formula>"IKK Südwest"</formula>
    </cfRule>
  </conditionalFormatting>
  <conditionalFormatting sqref="A1:A1048576">
    <cfRule type="containsText" dxfId="9" priority="10" operator="containsText" text="NeuMtgld">
      <formula>NOT(ISERROR(SEARCH("NeuMtgld",A1)))</formula>
    </cfRule>
  </conditionalFormatting>
  <conditionalFormatting sqref="A2:A13">
    <cfRule type="expression" dxfId="8" priority="9">
      <formula>LEFT($B2,5)="NeuNr"</formula>
    </cfRule>
  </conditionalFormatting>
  <conditionalFormatting sqref="A2:A13">
    <cfRule type="expression" dxfId="7" priority="8">
      <formula>$AA2&gt;="a*"</formula>
    </cfRule>
  </conditionalFormatting>
  <conditionalFormatting sqref="B2:B13">
    <cfRule type="expression" dxfId="6" priority="7">
      <formula>LEFT($B2,5)="NeuNr"</formula>
    </cfRule>
  </conditionalFormatting>
  <conditionalFormatting sqref="C10">
    <cfRule type="expression" dxfId="5" priority="6">
      <formula>#REF!&gt;="a*"</formula>
    </cfRule>
  </conditionalFormatting>
  <conditionalFormatting sqref="C10">
    <cfRule type="expression" dxfId="4" priority="5">
      <formula>#REF!&gt;="a*"</formula>
    </cfRule>
  </conditionalFormatting>
  <conditionalFormatting sqref="C11">
    <cfRule type="expression" dxfId="3" priority="4">
      <formula>#REF!&gt;="a*"</formula>
    </cfRule>
  </conditionalFormatting>
  <conditionalFormatting sqref="C11">
    <cfRule type="expression" dxfId="2" priority="3">
      <formula>$AB9&gt;="a*"</formula>
    </cfRule>
  </conditionalFormatting>
  <conditionalFormatting sqref="E1:E1048576">
    <cfRule type="cellIs" dxfId="1" priority="2" operator="equal">
      <formula>"IKK Südwest"</formula>
    </cfRule>
  </conditionalFormatting>
  <conditionalFormatting sqref="F10:F11 F3">
    <cfRule type="cellIs" dxfId="0" priority="1" operator="equal">
      <formula>"IKK Südwest"</formula>
    </cfRule>
  </conditionalFormatting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belle3"/>
  <dimension ref="A1:B39"/>
  <sheetViews>
    <sheetView workbookViewId="0">
      <selection activeCell="B39" sqref="B39"/>
    </sheetView>
  </sheetViews>
  <sheetFormatPr baseColWidth="10" defaultRowHeight="15"/>
  <cols>
    <col min="1" max="1" width="32.7109375" bestFit="1" customWidth="1"/>
    <col min="2" max="2" width="17.140625" bestFit="1" customWidth="1"/>
  </cols>
  <sheetData>
    <row r="1" spans="1:2" ht="24" thickBot="1">
      <c r="A1" s="173" t="s">
        <v>73</v>
      </c>
      <c r="B1" s="172">
        <f ca="1">(YEAR(TODAY()))</f>
        <v>2019</v>
      </c>
    </row>
    <row r="2" spans="1:2" ht="18">
      <c r="A2" s="7" t="s">
        <v>18</v>
      </c>
      <c r="B2" s="56">
        <v>11.000000000000002</v>
      </c>
    </row>
    <row r="3" spans="1:2" ht="18.75" thickBot="1">
      <c r="A3" s="8" t="s">
        <v>19</v>
      </c>
      <c r="B3" s="175">
        <f>SUMPRODUCT((ArbTab!$C$2:$C$18="Herr")/COUNTIF(ArbTab!$B$2:$B$18,ArbTab!$B$2:$B$18))</f>
        <v>3</v>
      </c>
    </row>
    <row r="4" spans="1:2" ht="18.75" thickBot="1">
      <c r="A4" s="8" t="s">
        <v>20</v>
      </c>
      <c r="B4" s="174">
        <f>SUMPRODUCT((ArbTab!$C$2:$C$18="Frau")/COUNTIF(ArbTab!$B$2:$B$18,ArbTab!$B$2:$B$18))</f>
        <v>8.0000000000000018</v>
      </c>
    </row>
    <row r="5" spans="1:2" ht="18">
      <c r="A5" s="10" t="s">
        <v>21</v>
      </c>
      <c r="B5" s="42"/>
    </row>
    <row r="6" spans="1:2" ht="18">
      <c r="A6" s="11">
        <v>20</v>
      </c>
      <c r="B6" s="9">
        <f ca="1">SUMPRODUCT((ArbTab!$P$1:$P$18&gt;=(20))*(ArbTab!$P$1:$P$18&lt;=(29)))</f>
        <v>0</v>
      </c>
    </row>
    <row r="7" spans="1:2" ht="18">
      <c r="A7" s="11">
        <v>30</v>
      </c>
      <c r="B7" s="9">
        <f ca="1">SUMPRODUCT((ArbTab!$P$1:$P$18&gt;=(30))*(ArbTab!$P$1:$P$18&lt;=(39)))</f>
        <v>0</v>
      </c>
    </row>
    <row r="8" spans="1:2" ht="18">
      <c r="A8" s="11">
        <v>40</v>
      </c>
      <c r="B8" s="9">
        <f ca="1">SUMPRODUCT((ArbTab!$P$1:$P$18&gt;=(40))*(ArbTab!$P$1:$P$18&lt;=(49)))</f>
        <v>1</v>
      </c>
    </row>
    <row r="9" spans="1:2" ht="18">
      <c r="A9" s="11">
        <v>50</v>
      </c>
      <c r="B9" s="9">
        <f ca="1">SUMPRODUCT((ArbTab!$P$1:$P$18&gt;=(50))*(ArbTab!$P$1:$P$18&lt;=(59)))</f>
        <v>2</v>
      </c>
    </row>
    <row r="10" spans="1:2" ht="18">
      <c r="A10" s="11">
        <v>60</v>
      </c>
      <c r="B10" s="9">
        <f ca="1">SUMPRODUCT((ArbTab!$P$1:$P$18&gt;=(60))*(ArbTab!$P$1:$P$18&lt;=(69)))</f>
        <v>1</v>
      </c>
    </row>
    <row r="11" spans="1:2" ht="18">
      <c r="A11" s="11">
        <v>70</v>
      </c>
      <c r="B11" s="9">
        <f ca="1">SUMPRODUCT((ArbTab!$P$1:$P$18&gt;=(70))*(ArbTab!$P$1:$P$18&lt;=(79)))</f>
        <v>6</v>
      </c>
    </row>
    <row r="12" spans="1:2" ht="18">
      <c r="A12" s="11">
        <v>80</v>
      </c>
      <c r="B12" s="9">
        <f ca="1">SUMPRODUCT((ArbTab!$P$1:$P$18&gt;=(80))*(ArbTab!$P$1:$P$18&lt;=(89)))</f>
        <v>2</v>
      </c>
    </row>
    <row r="13" spans="1:2" ht="18">
      <c r="A13" s="11">
        <v>90</v>
      </c>
      <c r="B13" s="9">
        <f ca="1">SUMPRODUCT((ArbTab!$P$1:$P$18&gt;=(90))*(ArbTab!$P$1:$P$18&lt;=(99)))</f>
        <v>1</v>
      </c>
    </row>
    <row r="14" spans="1:2" ht="18">
      <c r="A14" s="11">
        <v>100</v>
      </c>
      <c r="B14" s="55">
        <f ca="1">SUMPRODUCT((ArbTab!$P$1:$P$18&gt;=(100)))</f>
        <v>0</v>
      </c>
    </row>
    <row r="15" spans="1:2" ht="18">
      <c r="A15" s="12" t="s">
        <v>23</v>
      </c>
      <c r="B15" s="13">
        <f ca="1">MIN((ArbTab!$P$1:$P$18))</f>
        <v>42</v>
      </c>
    </row>
    <row r="16" spans="1:2" ht="18">
      <c r="A16" s="12" t="s">
        <v>24</v>
      </c>
      <c r="B16" s="14">
        <f ca="1">MAX((ArbTab!$P$1:$P$18))</f>
        <v>92</v>
      </c>
    </row>
    <row r="17" spans="1:2" ht="18">
      <c r="A17" s="12" t="s">
        <v>25</v>
      </c>
      <c r="B17" s="15">
        <f ca="1">AVERAGE((ArbTab!$P$1:$P$18))</f>
        <v>71</v>
      </c>
    </row>
    <row r="18" spans="1:2" ht="18">
      <c r="A18" s="12" t="s">
        <v>26</v>
      </c>
      <c r="B18" s="13">
        <f ca="1">MIN((ArbTab!$Q$1:$Q$18))</f>
        <v>2</v>
      </c>
    </row>
    <row r="19" spans="1:2" ht="18">
      <c r="A19" s="12" t="s">
        <v>27</v>
      </c>
      <c r="B19" s="13">
        <f ca="1">MAX((ArbTab!$Q$1:$Q$18))</f>
        <v>119</v>
      </c>
    </row>
    <row r="20" spans="1:2" ht="18">
      <c r="A20" s="12" t="s">
        <v>28</v>
      </c>
      <c r="B20" s="15">
        <f ca="1">AVERAGE((ArbTab!$Q$1:$Q$18))</f>
        <v>28</v>
      </c>
    </row>
    <row r="21" spans="1:2" ht="18">
      <c r="A21" s="12" t="s">
        <v>29</v>
      </c>
      <c r="B21" s="14">
        <f>MIN((ArbTab!$R$1:$R$18))</f>
        <v>28</v>
      </c>
    </row>
    <row r="22" spans="1:2" ht="18">
      <c r="A22" s="12" t="s">
        <v>30</v>
      </c>
      <c r="B22" s="14">
        <f>MAX((ArbTab!$R$1:$R$18))</f>
        <v>28</v>
      </c>
    </row>
    <row r="23" spans="1:2" ht="18">
      <c r="A23" s="11" t="s">
        <v>31</v>
      </c>
      <c r="B23" s="15">
        <f>AVERAGE((ArbTab!$R$1:$R$18))</f>
        <v>28</v>
      </c>
    </row>
    <row r="24" spans="1:2" ht="18">
      <c r="A24" s="11" t="s">
        <v>53</v>
      </c>
      <c r="B24" s="13">
        <f>SUMPRODUCT((ArbTab!$H$2:$H$18&gt;"0")/COUNTIF(ArbTab!$H$2:$H$18,ArbTab!$H$2:$H$18))</f>
        <v>1</v>
      </c>
    </row>
    <row r="25" spans="1:2" ht="18">
      <c r="A25" s="18" t="s">
        <v>32</v>
      </c>
      <c r="B25" s="19"/>
    </row>
    <row r="26" spans="1:2" ht="18">
      <c r="A26" s="20" t="s">
        <v>33</v>
      </c>
      <c r="B26" s="21">
        <v>0</v>
      </c>
    </row>
    <row r="27" spans="1:2" ht="18">
      <c r="A27" s="11" t="s">
        <v>34</v>
      </c>
      <c r="B27" s="14">
        <v>2</v>
      </c>
    </row>
    <row r="28" spans="1:2" ht="18">
      <c r="A28" s="11" t="s">
        <v>35</v>
      </c>
      <c r="B28" s="14">
        <v>1</v>
      </c>
    </row>
    <row r="29" spans="1:2" ht="18">
      <c r="A29" s="11" t="s">
        <v>36</v>
      </c>
      <c r="B29" s="14">
        <v>5</v>
      </c>
    </row>
    <row r="30" spans="1:2" ht="18">
      <c r="A30" s="11" t="s">
        <v>37</v>
      </c>
      <c r="B30" s="14">
        <v>2</v>
      </c>
    </row>
    <row r="31" spans="1:2" ht="18">
      <c r="A31" s="11" t="s">
        <v>38</v>
      </c>
      <c r="B31" s="14">
        <v>0</v>
      </c>
    </row>
    <row r="32" spans="1:2" ht="18">
      <c r="A32" s="11" t="s">
        <v>39</v>
      </c>
      <c r="B32" s="14">
        <v>2</v>
      </c>
    </row>
    <row r="33" spans="1:2" ht="18">
      <c r="A33" s="11" t="s">
        <v>40</v>
      </c>
      <c r="B33" s="14">
        <v>0</v>
      </c>
    </row>
    <row r="34" spans="1:2" ht="18">
      <c r="A34" s="11" t="s">
        <v>41</v>
      </c>
      <c r="B34" s="14">
        <v>1</v>
      </c>
    </row>
    <row r="35" spans="1:2" ht="18">
      <c r="A35" s="11" t="s">
        <v>42</v>
      </c>
      <c r="B35" s="14">
        <v>1</v>
      </c>
    </row>
    <row r="36" spans="1:2" ht="18">
      <c r="A36" s="11" t="s">
        <v>43</v>
      </c>
      <c r="B36" s="14">
        <v>2</v>
      </c>
    </row>
    <row r="37" spans="1:2" ht="18">
      <c r="A37" s="11" t="s">
        <v>44</v>
      </c>
      <c r="B37" s="14">
        <v>1</v>
      </c>
    </row>
    <row r="38" spans="1:2" ht="18">
      <c r="A38" s="11" t="s">
        <v>52</v>
      </c>
      <c r="B38" s="56">
        <v>0</v>
      </c>
    </row>
    <row r="39" spans="1:2" ht="18">
      <c r="A39" s="11" t="s">
        <v>45</v>
      </c>
      <c r="B39" s="14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Benannte Bereiche</vt:lpstr>
      </vt:variant>
      <vt:variant>
        <vt:i4>2</vt:i4>
      </vt:variant>
    </vt:vector>
  </HeadingPairs>
  <TitlesOfParts>
    <vt:vector size="16" baseType="lpstr">
      <vt:lpstr>Auswahl Klick</vt:lpstr>
      <vt:lpstr>ArbTab</vt:lpstr>
      <vt:lpstr>AuswWasser</vt:lpstr>
      <vt:lpstr>Post</vt:lpstr>
      <vt:lpstr>Telefon</vt:lpstr>
      <vt:lpstr>PLZ</vt:lpstr>
      <vt:lpstr>Tab_Teiln</vt:lpstr>
      <vt:lpstr>Tab_Stat</vt:lpstr>
      <vt:lpstr>Zuza</vt:lpstr>
      <vt:lpstr>SZ</vt:lpstr>
      <vt:lpstr>Problem</vt:lpstr>
      <vt:lpstr>Problemfälle</vt:lpstr>
      <vt:lpstr>Nachw_halbj</vt:lpstr>
      <vt:lpstr>TabStat</vt:lpstr>
      <vt:lpstr>Problem!Zielbereich</vt:lpstr>
      <vt:lpstr>Problemfälle!Zielbereich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cp:lastPrinted>2018-07-12T14:30:56Z</cp:lastPrinted>
  <dcterms:created xsi:type="dcterms:W3CDTF">2016-11-21T08:56:06Z</dcterms:created>
  <dcterms:modified xsi:type="dcterms:W3CDTF">2019-09-09T15:38:46Z</dcterms:modified>
</cp:coreProperties>
</file>