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9A888E8E-7C4B-4262-8999-7B86412D1FF4}" xr6:coauthVersionLast="47" xr6:coauthVersionMax="47" xr10:uidLastSave="{00000000-0000-0000-0000-000000000000}"/>
  <bookViews>
    <workbookView xWindow="-98" yWindow="-98" windowWidth="21795" windowHeight="11746" xr2:uid="{00000000-000D-0000-FFFF-FFFF00000000}"/>
  </bookViews>
  <sheets>
    <sheet name="Tabelle3" sheetId="3" r:id="rId1"/>
  </sheets>
  <definedNames>
    <definedName name="_xlnm.Print_Area" localSheetId="0">Tabelle3!$R$20:$U$24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D416" i="3" l="1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500" i="3"/>
  <c r="D501" i="3"/>
  <c r="D502" i="3"/>
  <c r="D503" i="3"/>
  <c r="D504" i="3"/>
  <c r="D505" i="3"/>
  <c r="D506" i="3"/>
  <c r="D507" i="3"/>
  <c r="D508" i="3"/>
  <c r="D509" i="3"/>
  <c r="D510" i="3"/>
  <c r="D511" i="3"/>
  <c r="D512" i="3"/>
  <c r="D513" i="3"/>
  <c r="D514" i="3"/>
  <c r="D515" i="3"/>
  <c r="D516" i="3"/>
  <c r="D517" i="3"/>
  <c r="D518" i="3"/>
  <c r="D519" i="3"/>
  <c r="D520" i="3"/>
  <c r="D521" i="3"/>
  <c r="D522" i="3"/>
  <c r="D523" i="3"/>
  <c r="D524" i="3"/>
  <c r="D525" i="3"/>
  <c r="D526" i="3"/>
  <c r="D527" i="3"/>
  <c r="D528" i="3"/>
  <c r="D529" i="3"/>
  <c r="D530" i="3"/>
  <c r="D531" i="3"/>
  <c r="D532" i="3"/>
  <c r="D533" i="3"/>
  <c r="D534" i="3"/>
  <c r="D535" i="3"/>
  <c r="D536" i="3"/>
  <c r="D537" i="3"/>
  <c r="D538" i="3"/>
  <c r="D539" i="3"/>
  <c r="D540" i="3"/>
  <c r="D541" i="3"/>
  <c r="D542" i="3"/>
  <c r="D543" i="3"/>
  <c r="D544" i="3"/>
  <c r="D545" i="3"/>
  <c r="D546" i="3"/>
  <c r="D547" i="3"/>
  <c r="D548" i="3"/>
  <c r="D549" i="3"/>
  <c r="D550" i="3"/>
  <c r="D551" i="3"/>
  <c r="D552" i="3"/>
  <c r="D553" i="3"/>
  <c r="D554" i="3"/>
  <c r="D555" i="3"/>
  <c r="D556" i="3"/>
  <c r="D557" i="3"/>
  <c r="D558" i="3"/>
  <c r="D559" i="3"/>
  <c r="D560" i="3"/>
  <c r="D561" i="3"/>
  <c r="D562" i="3"/>
  <c r="D563" i="3"/>
  <c r="D564" i="3"/>
  <c r="D565" i="3"/>
  <c r="D566" i="3"/>
  <c r="D567" i="3"/>
  <c r="D568" i="3"/>
  <c r="D569" i="3"/>
  <c r="D570" i="3"/>
  <c r="D571" i="3"/>
  <c r="D572" i="3"/>
  <c r="D573" i="3"/>
  <c r="D574" i="3"/>
  <c r="D575" i="3"/>
  <c r="D576" i="3"/>
  <c r="D577" i="3"/>
  <c r="D578" i="3"/>
  <c r="D579" i="3"/>
  <c r="D580" i="3"/>
  <c r="D581" i="3"/>
  <c r="D582" i="3"/>
  <c r="D583" i="3"/>
  <c r="D584" i="3"/>
  <c r="D585" i="3"/>
  <c r="D586" i="3"/>
  <c r="D587" i="3"/>
  <c r="D588" i="3"/>
  <c r="D589" i="3"/>
  <c r="D590" i="3"/>
  <c r="D591" i="3"/>
  <c r="D592" i="3"/>
  <c r="D593" i="3"/>
  <c r="D594" i="3"/>
  <c r="D595" i="3"/>
  <c r="D596" i="3"/>
  <c r="D597" i="3"/>
  <c r="D598" i="3"/>
  <c r="D599" i="3"/>
  <c r="D600" i="3"/>
  <c r="D601" i="3"/>
  <c r="D602" i="3"/>
  <c r="D603" i="3"/>
  <c r="D604" i="3"/>
  <c r="D605" i="3"/>
  <c r="D606" i="3"/>
  <c r="D607" i="3"/>
  <c r="D608" i="3"/>
  <c r="D609" i="3"/>
  <c r="D610" i="3"/>
  <c r="D611" i="3"/>
  <c r="D612" i="3"/>
  <c r="D613" i="3"/>
  <c r="D614" i="3"/>
  <c r="D615" i="3"/>
  <c r="D616" i="3"/>
  <c r="D617" i="3"/>
  <c r="D618" i="3"/>
  <c r="D619" i="3"/>
  <c r="D620" i="3"/>
  <c r="D621" i="3"/>
  <c r="D622" i="3"/>
  <c r="D623" i="3"/>
  <c r="D624" i="3"/>
  <c r="D625" i="3"/>
  <c r="D626" i="3"/>
  <c r="D627" i="3"/>
  <c r="D628" i="3"/>
  <c r="D629" i="3"/>
  <c r="D630" i="3"/>
  <c r="D631" i="3"/>
  <c r="D632" i="3"/>
  <c r="D633" i="3"/>
  <c r="D634" i="3"/>
  <c r="D635" i="3"/>
  <c r="D636" i="3"/>
  <c r="D637" i="3"/>
  <c r="D638" i="3"/>
  <c r="D639" i="3"/>
  <c r="D640" i="3"/>
  <c r="D641" i="3"/>
  <c r="D642" i="3"/>
  <c r="D643" i="3"/>
  <c r="D644" i="3"/>
  <c r="D645" i="3"/>
  <c r="D646" i="3"/>
  <c r="D647" i="3"/>
  <c r="D648" i="3"/>
  <c r="D649" i="3"/>
  <c r="D650" i="3"/>
  <c r="D651" i="3"/>
  <c r="D652" i="3"/>
  <c r="D653" i="3"/>
  <c r="D654" i="3"/>
  <c r="D655" i="3"/>
  <c r="D656" i="3"/>
  <c r="D657" i="3"/>
  <c r="D658" i="3"/>
  <c r="D659" i="3"/>
  <c r="D660" i="3"/>
  <c r="D661" i="3"/>
  <c r="D662" i="3"/>
  <c r="D663" i="3"/>
  <c r="D664" i="3"/>
  <c r="D665" i="3"/>
  <c r="D666" i="3"/>
  <c r="D667" i="3"/>
  <c r="D668" i="3"/>
  <c r="D669" i="3"/>
  <c r="D670" i="3"/>
  <c r="D671" i="3"/>
  <c r="D672" i="3"/>
  <c r="D673" i="3"/>
  <c r="D674" i="3"/>
  <c r="D675" i="3"/>
  <c r="D676" i="3"/>
  <c r="D677" i="3"/>
  <c r="D678" i="3"/>
  <c r="D679" i="3"/>
  <c r="D680" i="3"/>
  <c r="D681" i="3"/>
  <c r="D682" i="3"/>
  <c r="D683" i="3"/>
  <c r="D684" i="3"/>
  <c r="D685" i="3"/>
  <c r="D686" i="3"/>
  <c r="D687" i="3"/>
  <c r="D688" i="3"/>
  <c r="D689" i="3"/>
  <c r="D690" i="3"/>
  <c r="D691" i="3"/>
  <c r="D692" i="3"/>
  <c r="D693" i="3"/>
  <c r="D694" i="3"/>
  <c r="D695" i="3"/>
  <c r="D696" i="3"/>
  <c r="D697" i="3"/>
  <c r="D698" i="3"/>
  <c r="D699" i="3"/>
  <c r="D700" i="3"/>
  <c r="D701" i="3"/>
  <c r="D702" i="3"/>
  <c r="D703" i="3"/>
  <c r="D704" i="3"/>
  <c r="D705" i="3"/>
  <c r="D706" i="3"/>
  <c r="D707" i="3"/>
  <c r="D708" i="3"/>
  <c r="D709" i="3"/>
  <c r="D710" i="3"/>
  <c r="D711" i="3"/>
  <c r="D712" i="3"/>
  <c r="D713" i="3"/>
  <c r="D714" i="3"/>
  <c r="D715" i="3"/>
  <c r="D716" i="3"/>
  <c r="D717" i="3"/>
  <c r="D718" i="3"/>
  <c r="D719" i="3"/>
  <c r="D720" i="3"/>
  <c r="D721" i="3"/>
  <c r="D722" i="3"/>
  <c r="D723" i="3"/>
  <c r="D724" i="3"/>
  <c r="D725" i="3"/>
  <c r="D726" i="3"/>
  <c r="D727" i="3"/>
  <c r="D728" i="3"/>
  <c r="D729" i="3"/>
  <c r="D730" i="3"/>
  <c r="D731" i="3"/>
  <c r="D732" i="3"/>
  <c r="D733" i="3"/>
  <c r="D734" i="3"/>
  <c r="D735" i="3"/>
  <c r="D736" i="3"/>
  <c r="D737" i="3"/>
  <c r="D738" i="3"/>
  <c r="D739" i="3"/>
  <c r="D740" i="3"/>
  <c r="D741" i="3"/>
  <c r="D742" i="3"/>
  <c r="D743" i="3"/>
  <c r="D744" i="3"/>
  <c r="D745" i="3"/>
  <c r="D746" i="3"/>
  <c r="D747" i="3"/>
  <c r="D748" i="3"/>
  <c r="D749" i="3"/>
  <c r="D750" i="3"/>
  <c r="D751" i="3"/>
  <c r="D752" i="3"/>
  <c r="D753" i="3"/>
  <c r="D754" i="3"/>
  <c r="D755" i="3"/>
  <c r="D756" i="3"/>
  <c r="D757" i="3"/>
  <c r="D758" i="3"/>
  <c r="D759" i="3"/>
  <c r="D760" i="3"/>
  <c r="D761" i="3"/>
  <c r="D762" i="3"/>
  <c r="D763" i="3"/>
  <c r="D764" i="3"/>
  <c r="D765" i="3"/>
  <c r="D766" i="3"/>
  <c r="D767" i="3"/>
  <c r="D768" i="3"/>
  <c r="D769" i="3"/>
  <c r="D770" i="3"/>
  <c r="D771" i="3"/>
  <c r="D772" i="3"/>
  <c r="D773" i="3"/>
  <c r="D774" i="3"/>
  <c r="D775" i="3"/>
  <c r="D776" i="3"/>
  <c r="D777" i="3"/>
  <c r="D778" i="3"/>
  <c r="D779" i="3"/>
  <c r="D780" i="3"/>
  <c r="D781" i="3"/>
  <c r="D782" i="3"/>
  <c r="D783" i="3"/>
  <c r="D784" i="3"/>
  <c r="D785" i="3"/>
  <c r="D786" i="3"/>
  <c r="D787" i="3"/>
  <c r="D788" i="3"/>
  <c r="D789" i="3"/>
  <c r="D790" i="3"/>
  <c r="D791" i="3"/>
  <c r="D792" i="3"/>
  <c r="D793" i="3"/>
  <c r="D794" i="3"/>
  <c r="D795" i="3"/>
  <c r="D796" i="3"/>
  <c r="D797" i="3"/>
  <c r="D798" i="3"/>
  <c r="D799" i="3"/>
  <c r="D800" i="3"/>
  <c r="D801" i="3"/>
  <c r="D802" i="3"/>
  <c r="D803" i="3"/>
  <c r="D804" i="3"/>
  <c r="D805" i="3"/>
  <c r="D806" i="3"/>
  <c r="D807" i="3"/>
  <c r="D808" i="3"/>
  <c r="D809" i="3"/>
  <c r="D810" i="3"/>
  <c r="D811" i="3"/>
  <c r="D812" i="3"/>
  <c r="D813" i="3"/>
  <c r="D814" i="3"/>
  <c r="D815" i="3"/>
  <c r="D816" i="3"/>
  <c r="D817" i="3"/>
  <c r="D818" i="3"/>
  <c r="D819" i="3"/>
  <c r="D820" i="3"/>
  <c r="D821" i="3"/>
  <c r="D822" i="3"/>
  <c r="D823" i="3"/>
  <c r="D824" i="3"/>
  <c r="D825" i="3"/>
  <c r="D826" i="3"/>
  <c r="D827" i="3"/>
  <c r="D828" i="3"/>
  <c r="D829" i="3"/>
  <c r="D830" i="3"/>
  <c r="D831" i="3"/>
  <c r="D832" i="3"/>
  <c r="D833" i="3"/>
  <c r="D834" i="3"/>
  <c r="D835" i="3"/>
  <c r="D836" i="3"/>
  <c r="D837" i="3"/>
  <c r="D838" i="3"/>
  <c r="D839" i="3"/>
  <c r="D840" i="3"/>
  <c r="D841" i="3"/>
  <c r="D842" i="3"/>
  <c r="D843" i="3"/>
  <c r="D844" i="3"/>
  <c r="D845" i="3"/>
  <c r="D846" i="3"/>
  <c r="D847" i="3"/>
  <c r="D848" i="3"/>
  <c r="D849" i="3"/>
  <c r="D850" i="3"/>
  <c r="D851" i="3"/>
  <c r="D852" i="3"/>
  <c r="D853" i="3"/>
  <c r="D854" i="3"/>
  <c r="D855" i="3"/>
  <c r="D856" i="3"/>
  <c r="D857" i="3"/>
  <c r="D858" i="3"/>
  <c r="D859" i="3"/>
  <c r="D860" i="3"/>
  <c r="D861" i="3"/>
  <c r="D862" i="3"/>
  <c r="D863" i="3"/>
  <c r="D864" i="3"/>
  <c r="D865" i="3"/>
  <c r="D866" i="3"/>
  <c r="D867" i="3"/>
  <c r="D868" i="3"/>
  <c r="D869" i="3"/>
  <c r="D870" i="3"/>
  <c r="D871" i="3"/>
  <c r="D872" i="3"/>
  <c r="D873" i="3"/>
  <c r="D874" i="3"/>
  <c r="D875" i="3"/>
  <c r="D876" i="3"/>
  <c r="D877" i="3"/>
  <c r="D878" i="3"/>
  <c r="D879" i="3"/>
  <c r="D880" i="3"/>
  <c r="D881" i="3"/>
  <c r="D882" i="3"/>
  <c r="D883" i="3"/>
  <c r="D884" i="3"/>
  <c r="D885" i="3"/>
  <c r="D886" i="3"/>
  <c r="D887" i="3"/>
  <c r="D888" i="3"/>
  <c r="D889" i="3"/>
  <c r="D890" i="3"/>
  <c r="D891" i="3"/>
  <c r="D892" i="3"/>
  <c r="D893" i="3"/>
  <c r="D894" i="3"/>
  <c r="D895" i="3"/>
  <c r="D896" i="3"/>
  <c r="D897" i="3"/>
  <c r="D898" i="3"/>
  <c r="D899" i="3"/>
  <c r="D900" i="3"/>
  <c r="D901" i="3"/>
  <c r="D902" i="3"/>
  <c r="D903" i="3"/>
  <c r="D904" i="3"/>
  <c r="D905" i="3"/>
  <c r="D906" i="3"/>
  <c r="D907" i="3"/>
  <c r="D908" i="3"/>
  <c r="D909" i="3"/>
  <c r="D910" i="3"/>
  <c r="D911" i="3"/>
  <c r="D912" i="3"/>
  <c r="D913" i="3"/>
  <c r="D914" i="3"/>
  <c r="D915" i="3"/>
  <c r="D916" i="3"/>
  <c r="D917" i="3"/>
  <c r="D918" i="3"/>
  <c r="D919" i="3"/>
  <c r="D920" i="3"/>
  <c r="D921" i="3"/>
  <c r="D922" i="3"/>
  <c r="D923" i="3"/>
  <c r="D924" i="3"/>
  <c r="D925" i="3"/>
  <c r="D926" i="3"/>
  <c r="D927" i="3"/>
  <c r="D928" i="3"/>
  <c r="D929" i="3"/>
  <c r="D930" i="3"/>
  <c r="D931" i="3"/>
  <c r="D932" i="3"/>
  <c r="D933" i="3"/>
  <c r="D934" i="3"/>
  <c r="D935" i="3"/>
  <c r="D936" i="3"/>
  <c r="D937" i="3"/>
  <c r="D938" i="3"/>
  <c r="D939" i="3"/>
  <c r="D940" i="3"/>
  <c r="D941" i="3"/>
  <c r="D942" i="3"/>
  <c r="D943" i="3"/>
  <c r="D944" i="3"/>
  <c r="D945" i="3"/>
  <c r="D946" i="3"/>
  <c r="D947" i="3"/>
  <c r="D948" i="3"/>
  <c r="D949" i="3"/>
  <c r="D950" i="3"/>
  <c r="D951" i="3"/>
  <c r="D952" i="3"/>
  <c r="D953" i="3"/>
  <c r="D954" i="3"/>
  <c r="D955" i="3"/>
  <c r="D956" i="3"/>
  <c r="D957" i="3"/>
  <c r="D958" i="3"/>
  <c r="D959" i="3"/>
  <c r="D960" i="3"/>
  <c r="D961" i="3"/>
  <c r="D962" i="3"/>
  <c r="D963" i="3"/>
  <c r="D964" i="3"/>
  <c r="D965" i="3"/>
  <c r="D966" i="3"/>
  <c r="D967" i="3"/>
  <c r="D968" i="3"/>
  <c r="D969" i="3"/>
  <c r="D970" i="3"/>
  <c r="D971" i="3"/>
  <c r="D972" i="3"/>
  <c r="D973" i="3"/>
  <c r="D974" i="3"/>
  <c r="D975" i="3"/>
  <c r="D976" i="3"/>
  <c r="D977" i="3"/>
  <c r="D978" i="3"/>
  <c r="D979" i="3"/>
  <c r="D980" i="3"/>
  <c r="D981" i="3"/>
  <c r="D982" i="3"/>
  <c r="D983" i="3"/>
  <c r="D984" i="3"/>
  <c r="D985" i="3"/>
  <c r="D986" i="3"/>
  <c r="D987" i="3"/>
  <c r="D988" i="3"/>
  <c r="D989" i="3"/>
  <c r="D990" i="3"/>
  <c r="D991" i="3"/>
  <c r="D992" i="3"/>
  <c r="D993" i="3"/>
  <c r="D994" i="3"/>
  <c r="D995" i="3"/>
  <c r="D996" i="3"/>
  <c r="D997" i="3"/>
  <c r="D998" i="3"/>
  <c r="D999" i="3"/>
  <c r="D1000" i="3"/>
  <c r="D1001" i="3"/>
  <c r="D1002" i="3"/>
  <c r="D1003" i="3"/>
  <c r="D1004" i="3"/>
  <c r="D1005" i="3"/>
  <c r="D1006" i="3"/>
  <c r="D1007" i="3"/>
  <c r="D1008" i="3"/>
  <c r="D1009" i="3"/>
  <c r="D1010" i="3"/>
  <c r="D1011" i="3"/>
  <c r="D1012" i="3"/>
  <c r="D1013" i="3"/>
  <c r="D1014" i="3"/>
  <c r="D1015" i="3"/>
  <c r="D1016" i="3"/>
  <c r="D1017" i="3"/>
  <c r="D1018" i="3"/>
  <c r="D1019" i="3"/>
  <c r="D1020" i="3"/>
  <c r="D1021" i="3"/>
  <c r="D1022" i="3"/>
  <c r="D1023" i="3"/>
  <c r="D1024" i="3"/>
  <c r="D1025" i="3"/>
  <c r="D1026" i="3"/>
  <c r="D1027" i="3"/>
  <c r="D1028" i="3"/>
  <c r="D1029" i="3"/>
  <c r="D1030" i="3"/>
  <c r="D1031" i="3"/>
  <c r="D1032" i="3"/>
  <c r="D1033" i="3"/>
  <c r="D1034" i="3"/>
  <c r="D1035" i="3"/>
  <c r="D1036" i="3"/>
  <c r="D1037" i="3"/>
  <c r="D1038" i="3"/>
  <c r="D1039" i="3"/>
  <c r="D1040" i="3"/>
  <c r="D1041" i="3"/>
  <c r="D1042" i="3"/>
  <c r="D1043" i="3"/>
  <c r="D1044" i="3"/>
  <c r="D1045" i="3"/>
  <c r="D1046" i="3"/>
  <c r="D1047" i="3"/>
  <c r="D1048" i="3"/>
  <c r="D1049" i="3"/>
  <c r="D1050" i="3"/>
  <c r="D1051" i="3"/>
  <c r="D1052" i="3"/>
  <c r="D1053" i="3"/>
  <c r="D1054" i="3"/>
  <c r="D1055" i="3"/>
  <c r="D1056" i="3"/>
  <c r="D1057" i="3"/>
  <c r="D1058" i="3"/>
  <c r="D1059" i="3"/>
  <c r="D1060" i="3"/>
  <c r="D1061" i="3"/>
  <c r="D1062" i="3"/>
  <c r="D1063" i="3"/>
  <c r="D1064" i="3"/>
  <c r="D1065" i="3"/>
  <c r="D1066" i="3"/>
  <c r="D1067" i="3"/>
  <c r="D1068" i="3"/>
  <c r="D1069" i="3"/>
  <c r="D1070" i="3"/>
  <c r="D1071" i="3"/>
  <c r="D1072" i="3"/>
  <c r="D1073" i="3"/>
  <c r="D1074" i="3"/>
  <c r="D1075" i="3"/>
  <c r="D1076" i="3"/>
  <c r="D1077" i="3"/>
  <c r="D1078" i="3"/>
  <c r="D1079" i="3"/>
  <c r="D1080" i="3"/>
  <c r="D1081" i="3"/>
  <c r="D1082" i="3"/>
  <c r="D1083" i="3"/>
  <c r="D1084" i="3"/>
  <c r="D1085" i="3"/>
  <c r="D1086" i="3"/>
  <c r="D1087" i="3"/>
  <c r="D1088" i="3"/>
  <c r="D1089" i="3"/>
  <c r="D1090" i="3"/>
  <c r="D1091" i="3"/>
  <c r="D1092" i="3"/>
  <c r="D1093" i="3"/>
  <c r="D1094" i="3"/>
  <c r="D1095" i="3"/>
  <c r="D1096" i="3"/>
  <c r="D1097" i="3"/>
  <c r="D1098" i="3"/>
  <c r="D1099" i="3"/>
  <c r="D1100" i="3"/>
  <c r="D1101" i="3"/>
  <c r="D1102" i="3"/>
  <c r="D1103" i="3"/>
  <c r="D1104" i="3"/>
  <c r="D1105" i="3"/>
  <c r="D1106" i="3"/>
  <c r="D1107" i="3"/>
  <c r="D1108" i="3"/>
  <c r="D1109" i="3"/>
  <c r="D1110" i="3"/>
  <c r="D1111" i="3"/>
  <c r="D1112" i="3"/>
  <c r="D1113" i="3"/>
  <c r="D1114" i="3"/>
  <c r="D1115" i="3"/>
  <c r="D1116" i="3"/>
  <c r="D1117" i="3"/>
  <c r="D1118" i="3"/>
  <c r="D1119" i="3"/>
  <c r="D1120" i="3"/>
  <c r="D1121" i="3"/>
  <c r="D1122" i="3"/>
  <c r="D1123" i="3"/>
  <c r="D1124" i="3"/>
  <c r="D1125" i="3"/>
  <c r="D1126" i="3"/>
  <c r="D1127" i="3"/>
  <c r="D1128" i="3"/>
  <c r="D1129" i="3"/>
  <c r="D1130" i="3"/>
  <c r="D1131" i="3"/>
  <c r="D1132" i="3"/>
  <c r="D1133" i="3"/>
  <c r="D1134" i="3"/>
  <c r="D1135" i="3"/>
  <c r="D1136" i="3"/>
  <c r="D1137" i="3"/>
  <c r="D1138" i="3"/>
  <c r="D1139" i="3"/>
  <c r="D1140" i="3"/>
  <c r="D1141" i="3"/>
  <c r="D1142" i="3"/>
  <c r="D1143" i="3"/>
  <c r="D1144" i="3"/>
  <c r="D1145" i="3"/>
  <c r="D1146" i="3"/>
  <c r="D1147" i="3"/>
  <c r="D1148" i="3"/>
  <c r="D1149" i="3"/>
  <c r="D1150" i="3"/>
  <c r="D1151" i="3"/>
  <c r="D1152" i="3"/>
  <c r="D1153" i="3"/>
  <c r="D1154" i="3"/>
  <c r="D1155" i="3"/>
  <c r="D1156" i="3"/>
  <c r="D1157" i="3"/>
  <c r="D1158" i="3"/>
  <c r="D1159" i="3"/>
  <c r="D1160" i="3"/>
  <c r="D1161" i="3"/>
  <c r="D1162" i="3"/>
  <c r="D1163" i="3"/>
  <c r="D1164" i="3"/>
  <c r="D1165" i="3"/>
  <c r="D1166" i="3"/>
  <c r="D1167" i="3"/>
  <c r="D1168" i="3"/>
  <c r="D1169" i="3"/>
  <c r="D1170" i="3"/>
  <c r="D1171" i="3"/>
  <c r="D1172" i="3"/>
  <c r="D1173" i="3"/>
  <c r="D1174" i="3"/>
  <c r="D1175" i="3"/>
  <c r="D1176" i="3"/>
  <c r="D1177" i="3"/>
  <c r="D1178" i="3"/>
  <c r="D1179" i="3"/>
  <c r="D1180" i="3"/>
  <c r="D1181" i="3"/>
  <c r="D1182" i="3"/>
  <c r="D1183" i="3"/>
  <c r="D1184" i="3"/>
  <c r="D1185" i="3"/>
  <c r="D1186" i="3"/>
  <c r="D1187" i="3"/>
  <c r="D1188" i="3"/>
  <c r="D1189" i="3"/>
  <c r="D1190" i="3"/>
  <c r="D1191" i="3"/>
  <c r="D1192" i="3"/>
  <c r="D1193" i="3"/>
  <c r="D1194" i="3"/>
  <c r="D1195" i="3"/>
  <c r="D1196" i="3"/>
  <c r="D1197" i="3"/>
  <c r="D1198" i="3"/>
  <c r="D1199" i="3"/>
  <c r="D1200" i="3"/>
  <c r="D1201" i="3"/>
  <c r="D1202" i="3"/>
  <c r="D1203" i="3"/>
  <c r="D1204" i="3"/>
  <c r="D1205" i="3"/>
  <c r="D1206" i="3"/>
  <c r="D1207" i="3"/>
  <c r="D1208" i="3"/>
  <c r="D1209" i="3"/>
  <c r="D1210" i="3"/>
  <c r="D1211" i="3"/>
  <c r="D1212" i="3"/>
  <c r="D1213" i="3"/>
  <c r="D1214" i="3"/>
  <c r="D1215" i="3"/>
  <c r="D1216" i="3"/>
  <c r="D1217" i="3"/>
  <c r="D1218" i="3"/>
  <c r="D1219" i="3"/>
  <c r="D1220" i="3"/>
  <c r="D1221" i="3"/>
  <c r="D1222" i="3"/>
  <c r="D1223" i="3"/>
  <c r="D1224" i="3"/>
  <c r="D1225" i="3"/>
  <c r="D1226" i="3"/>
  <c r="D1227" i="3"/>
  <c r="D1228" i="3"/>
  <c r="D1229" i="3"/>
  <c r="D1230" i="3"/>
  <c r="D1231" i="3"/>
  <c r="D1232" i="3"/>
  <c r="D1233" i="3"/>
  <c r="D1234" i="3"/>
  <c r="D1235" i="3"/>
  <c r="D1236" i="3"/>
  <c r="D1237" i="3"/>
  <c r="D1238" i="3"/>
  <c r="D1239" i="3"/>
  <c r="D1240" i="3"/>
  <c r="D1241" i="3"/>
  <c r="D1242" i="3"/>
  <c r="D1243" i="3"/>
  <c r="D1244" i="3"/>
  <c r="D1245" i="3"/>
  <c r="D1246" i="3"/>
  <c r="D1247" i="3"/>
  <c r="D1248" i="3"/>
  <c r="D1249" i="3"/>
  <c r="D1250" i="3"/>
  <c r="D1251" i="3"/>
  <c r="D1252" i="3"/>
  <c r="D1253" i="3"/>
  <c r="D1254" i="3"/>
  <c r="D1255" i="3"/>
  <c r="D1256" i="3"/>
  <c r="D1257" i="3"/>
  <c r="D1258" i="3"/>
  <c r="D1259" i="3"/>
  <c r="D1260" i="3"/>
  <c r="D1261" i="3"/>
  <c r="D1262" i="3"/>
  <c r="D1263" i="3"/>
  <c r="D1264" i="3"/>
  <c r="D1265" i="3"/>
  <c r="D1266" i="3"/>
  <c r="D1267" i="3"/>
  <c r="D1268" i="3"/>
  <c r="D1269" i="3"/>
  <c r="D1270" i="3"/>
  <c r="D1271" i="3"/>
  <c r="D1272" i="3"/>
  <c r="D1273" i="3"/>
  <c r="D1274" i="3"/>
  <c r="D1275" i="3"/>
  <c r="D1276" i="3"/>
  <c r="D1277" i="3"/>
  <c r="D1278" i="3"/>
  <c r="D1279" i="3"/>
  <c r="D1280" i="3"/>
  <c r="D1281" i="3"/>
  <c r="D1282" i="3"/>
  <c r="D1283" i="3"/>
  <c r="D1284" i="3"/>
  <c r="D1285" i="3"/>
  <c r="D1286" i="3"/>
  <c r="D1287" i="3"/>
  <c r="D1288" i="3"/>
  <c r="D1289" i="3"/>
  <c r="D1290" i="3"/>
  <c r="D1291" i="3"/>
  <c r="D1292" i="3"/>
  <c r="D1293" i="3"/>
  <c r="D1294" i="3"/>
  <c r="D1295" i="3"/>
  <c r="D1296" i="3"/>
  <c r="D1297" i="3"/>
  <c r="D1298" i="3"/>
  <c r="D1299" i="3"/>
  <c r="D1300" i="3"/>
  <c r="D1301" i="3"/>
  <c r="D1302" i="3"/>
  <c r="D1303" i="3"/>
  <c r="D1304" i="3"/>
  <c r="D1305" i="3"/>
  <c r="D1306" i="3"/>
  <c r="D1307" i="3"/>
  <c r="D1308" i="3"/>
  <c r="D1309" i="3"/>
  <c r="D1310" i="3"/>
  <c r="D1311" i="3"/>
  <c r="D1312" i="3"/>
  <c r="D1313" i="3"/>
  <c r="D1314" i="3"/>
  <c r="D1315" i="3"/>
  <c r="D1316" i="3"/>
  <c r="D1317" i="3"/>
  <c r="D1318" i="3"/>
  <c r="D1319" i="3"/>
  <c r="D1320" i="3"/>
  <c r="D1321" i="3"/>
  <c r="D1322" i="3"/>
  <c r="D1323" i="3"/>
  <c r="D1324" i="3"/>
  <c r="D1325" i="3"/>
  <c r="D1326" i="3"/>
  <c r="D1327" i="3"/>
  <c r="D1328" i="3"/>
  <c r="D1329" i="3"/>
  <c r="D1330" i="3"/>
  <c r="D1331" i="3"/>
  <c r="D1332" i="3"/>
  <c r="D1333" i="3"/>
  <c r="D1334" i="3"/>
  <c r="D1335" i="3"/>
  <c r="D1336" i="3"/>
  <c r="D1337" i="3"/>
  <c r="D1338" i="3"/>
  <c r="D1339" i="3"/>
  <c r="D1340" i="3"/>
  <c r="D1341" i="3"/>
  <c r="D1342" i="3"/>
  <c r="D1343" i="3"/>
  <c r="D1344" i="3"/>
  <c r="D1345" i="3"/>
  <c r="D1346" i="3"/>
  <c r="D1347" i="3"/>
  <c r="D1348" i="3"/>
  <c r="D1349" i="3"/>
  <c r="D1350" i="3"/>
  <c r="D1351" i="3"/>
  <c r="D1352" i="3"/>
  <c r="D1353" i="3"/>
  <c r="D1354" i="3"/>
  <c r="D1355" i="3"/>
  <c r="D1356" i="3"/>
  <c r="D1357" i="3"/>
  <c r="D1358" i="3"/>
  <c r="D1359" i="3"/>
  <c r="D1360" i="3"/>
  <c r="D1361" i="3"/>
  <c r="D1362" i="3"/>
  <c r="D1363" i="3"/>
  <c r="D1364" i="3"/>
  <c r="D1365" i="3"/>
  <c r="D1366" i="3"/>
  <c r="D1367" i="3"/>
  <c r="D1368" i="3"/>
  <c r="D1369" i="3"/>
  <c r="D1370" i="3"/>
  <c r="D1371" i="3"/>
  <c r="D1372" i="3"/>
  <c r="D1373" i="3"/>
  <c r="D1374" i="3"/>
  <c r="D1375" i="3"/>
  <c r="D1376" i="3"/>
  <c r="D1377" i="3"/>
  <c r="D1378" i="3"/>
  <c r="D1379" i="3"/>
  <c r="D1380" i="3"/>
  <c r="D1381" i="3"/>
  <c r="D1382" i="3"/>
  <c r="D1383" i="3"/>
  <c r="D1384" i="3"/>
  <c r="D1385" i="3"/>
  <c r="D1386" i="3"/>
  <c r="D1387" i="3"/>
  <c r="D1388" i="3"/>
  <c r="D1389" i="3"/>
  <c r="D1390" i="3"/>
  <c r="D1391" i="3"/>
  <c r="D1392" i="3"/>
  <c r="D1393" i="3"/>
  <c r="D1394" i="3"/>
  <c r="D1395" i="3"/>
  <c r="D1396" i="3"/>
  <c r="D1397" i="3"/>
  <c r="D1398" i="3"/>
  <c r="D1399" i="3"/>
  <c r="D1400" i="3"/>
  <c r="D1401" i="3"/>
  <c r="D1402" i="3"/>
  <c r="D1403" i="3"/>
  <c r="D1404" i="3"/>
  <c r="D1405" i="3"/>
  <c r="D1406" i="3"/>
  <c r="D1407" i="3"/>
  <c r="D1408" i="3"/>
  <c r="D1409" i="3"/>
  <c r="D1410" i="3"/>
  <c r="D1411" i="3"/>
  <c r="D1412" i="3"/>
  <c r="D1413" i="3"/>
  <c r="D1414" i="3"/>
  <c r="D1415" i="3"/>
  <c r="D1416" i="3"/>
  <c r="D1417" i="3"/>
  <c r="D1418" i="3"/>
  <c r="D1419" i="3"/>
  <c r="D1420" i="3"/>
  <c r="D1421" i="3"/>
  <c r="D1422" i="3"/>
  <c r="D1423" i="3"/>
  <c r="D1424" i="3"/>
  <c r="D1425" i="3"/>
  <c r="D1426" i="3"/>
  <c r="D1427" i="3"/>
  <c r="D1428" i="3"/>
  <c r="D1429" i="3"/>
  <c r="D1430" i="3"/>
  <c r="D1431" i="3"/>
  <c r="D1432" i="3"/>
  <c r="D1433" i="3"/>
  <c r="D1434" i="3"/>
  <c r="D1435" i="3"/>
  <c r="D1436" i="3"/>
  <c r="D1437" i="3"/>
  <c r="D1438" i="3"/>
  <c r="D1439" i="3"/>
  <c r="D1440" i="3"/>
  <c r="D1441" i="3"/>
  <c r="D1442" i="3"/>
  <c r="D1443" i="3"/>
  <c r="D1444" i="3"/>
  <c r="D1445" i="3"/>
  <c r="D1446" i="3"/>
  <c r="D1447" i="3"/>
  <c r="D1448" i="3"/>
  <c r="D1449" i="3"/>
  <c r="D1450" i="3"/>
  <c r="D1451" i="3"/>
  <c r="D1452" i="3"/>
  <c r="D1453" i="3"/>
  <c r="D1454" i="3"/>
  <c r="D1455" i="3"/>
  <c r="D1456" i="3"/>
  <c r="D1457" i="3"/>
  <c r="D1458" i="3"/>
  <c r="D1459" i="3"/>
  <c r="D1460" i="3"/>
  <c r="D1461" i="3"/>
  <c r="D1462" i="3"/>
  <c r="D1463" i="3"/>
  <c r="D1464" i="3"/>
  <c r="D1465" i="3"/>
  <c r="D1466" i="3"/>
  <c r="D1467" i="3"/>
  <c r="D1468" i="3"/>
  <c r="D1469" i="3"/>
  <c r="D1470" i="3"/>
  <c r="D1471" i="3"/>
  <c r="D1472" i="3"/>
  <c r="D1473" i="3"/>
  <c r="D1474" i="3"/>
  <c r="D1475" i="3"/>
  <c r="D1476" i="3"/>
  <c r="D1477" i="3"/>
  <c r="D1478" i="3"/>
  <c r="D1479" i="3"/>
  <c r="D1480" i="3"/>
  <c r="D1481" i="3"/>
  <c r="D1482" i="3"/>
  <c r="D1483" i="3"/>
  <c r="D1484" i="3"/>
  <c r="D1485" i="3"/>
  <c r="D1486" i="3"/>
  <c r="D1487" i="3"/>
  <c r="D1488" i="3"/>
  <c r="D1489" i="3"/>
  <c r="D1490" i="3"/>
  <c r="D1491" i="3"/>
  <c r="D1492" i="3"/>
  <c r="D1493" i="3"/>
  <c r="D1494" i="3"/>
  <c r="D1495" i="3"/>
  <c r="D1496" i="3"/>
  <c r="D1497" i="3"/>
  <c r="D1498" i="3"/>
  <c r="D1499" i="3"/>
  <c r="D1500" i="3"/>
  <c r="D1501" i="3"/>
  <c r="D1502" i="3"/>
  <c r="D1503" i="3"/>
  <c r="D1504" i="3"/>
  <c r="D1505" i="3"/>
  <c r="D1506" i="3"/>
  <c r="D1507" i="3"/>
  <c r="D1508" i="3"/>
  <c r="D1509" i="3"/>
  <c r="D1510" i="3"/>
  <c r="D1511" i="3"/>
  <c r="D1512" i="3"/>
  <c r="D1513" i="3"/>
  <c r="D1514" i="3"/>
  <c r="D1515" i="3"/>
  <c r="D1516" i="3"/>
  <c r="D1517" i="3"/>
  <c r="D1518" i="3"/>
  <c r="D1519" i="3"/>
  <c r="D1520" i="3"/>
  <c r="D1521" i="3"/>
  <c r="D1522" i="3"/>
  <c r="D1523" i="3"/>
  <c r="D1524" i="3"/>
  <c r="D1525" i="3"/>
  <c r="D1526" i="3"/>
  <c r="D1527" i="3"/>
  <c r="D1528" i="3"/>
  <c r="D1529" i="3"/>
  <c r="D1530" i="3"/>
  <c r="D1531" i="3"/>
  <c r="D1532" i="3"/>
  <c r="D1533" i="3"/>
  <c r="D1534" i="3"/>
  <c r="D1535" i="3"/>
  <c r="D1536" i="3"/>
  <c r="D1537" i="3"/>
  <c r="D1538" i="3"/>
  <c r="D1539" i="3"/>
  <c r="D1540" i="3"/>
  <c r="D1541" i="3"/>
  <c r="D1542" i="3"/>
  <c r="D1543" i="3"/>
  <c r="D1544" i="3"/>
  <c r="D1545" i="3"/>
  <c r="D1546" i="3"/>
  <c r="D1547" i="3"/>
  <c r="D1548" i="3"/>
  <c r="D1549" i="3"/>
  <c r="D1550" i="3"/>
  <c r="D1551" i="3"/>
  <c r="D1552" i="3"/>
  <c r="D1553" i="3"/>
  <c r="D1554" i="3"/>
  <c r="D1555" i="3"/>
  <c r="D1556" i="3"/>
  <c r="D1557" i="3"/>
  <c r="D1558" i="3"/>
  <c r="D1559" i="3"/>
  <c r="D1560" i="3"/>
  <c r="D1561" i="3"/>
  <c r="D1562" i="3"/>
  <c r="D1563" i="3"/>
  <c r="D1564" i="3"/>
  <c r="D1565" i="3"/>
  <c r="D1566" i="3"/>
  <c r="D1567" i="3"/>
  <c r="D1568" i="3"/>
  <c r="D1569" i="3"/>
  <c r="D1570" i="3"/>
  <c r="D1571" i="3"/>
  <c r="D1572" i="3"/>
  <c r="D1573" i="3"/>
  <c r="D1574" i="3"/>
  <c r="D1575" i="3"/>
  <c r="D1576" i="3"/>
  <c r="D1577" i="3"/>
  <c r="D1578" i="3"/>
  <c r="D1579" i="3"/>
  <c r="D1580" i="3"/>
  <c r="D1581" i="3"/>
  <c r="D1582" i="3"/>
  <c r="D1583" i="3"/>
  <c r="D1584" i="3"/>
  <c r="D1585" i="3"/>
  <c r="D1586" i="3"/>
  <c r="D1587" i="3"/>
  <c r="D1588" i="3"/>
  <c r="D1589" i="3"/>
  <c r="D1590" i="3"/>
  <c r="D1591" i="3"/>
  <c r="D1592" i="3"/>
  <c r="D1593" i="3"/>
  <c r="D1594" i="3"/>
  <c r="D1595" i="3"/>
  <c r="D1596" i="3"/>
  <c r="D1597" i="3"/>
  <c r="D1598" i="3"/>
  <c r="D1599" i="3"/>
  <c r="D1600" i="3"/>
  <c r="D1601" i="3"/>
  <c r="D1602" i="3"/>
  <c r="D1603" i="3"/>
  <c r="D1604" i="3"/>
  <c r="D1605" i="3"/>
  <c r="D1606" i="3"/>
  <c r="D1607" i="3"/>
  <c r="D1608" i="3"/>
  <c r="D1609" i="3"/>
  <c r="D1610" i="3"/>
  <c r="D1611" i="3"/>
  <c r="D1612" i="3"/>
  <c r="D1613" i="3"/>
  <c r="D1614" i="3"/>
  <c r="D1615" i="3"/>
  <c r="D1616" i="3"/>
  <c r="D1617" i="3"/>
  <c r="D1618" i="3"/>
  <c r="D1619" i="3"/>
  <c r="D1620" i="3"/>
  <c r="D1621" i="3"/>
  <c r="D1622" i="3"/>
  <c r="D1623" i="3"/>
  <c r="D1624" i="3"/>
  <c r="D1625" i="3"/>
  <c r="D1626" i="3"/>
  <c r="D1627" i="3"/>
  <c r="D1628" i="3"/>
  <c r="D1629" i="3"/>
  <c r="D1630" i="3"/>
  <c r="D1631" i="3"/>
  <c r="D1632" i="3"/>
  <c r="D1633" i="3"/>
  <c r="D1634" i="3"/>
  <c r="D1635" i="3"/>
  <c r="D1636" i="3"/>
  <c r="D1637" i="3"/>
  <c r="D1638" i="3"/>
  <c r="D1639" i="3"/>
  <c r="D1640" i="3"/>
  <c r="D1641" i="3"/>
  <c r="D1642" i="3"/>
  <c r="D1643" i="3"/>
  <c r="D1644" i="3"/>
  <c r="D1645" i="3"/>
  <c r="D1646" i="3"/>
  <c r="D1647" i="3"/>
  <c r="D1648" i="3"/>
  <c r="D1649" i="3"/>
  <c r="D1650" i="3"/>
  <c r="D1651" i="3"/>
  <c r="D1652" i="3"/>
  <c r="D1653" i="3"/>
  <c r="D1654" i="3"/>
  <c r="D1655" i="3"/>
  <c r="D1656" i="3"/>
  <c r="D1657" i="3"/>
  <c r="D1658" i="3"/>
  <c r="D1659" i="3"/>
  <c r="D1660" i="3"/>
  <c r="D1661" i="3"/>
  <c r="D1662" i="3"/>
  <c r="D1663" i="3"/>
  <c r="D1664" i="3"/>
  <c r="D1665" i="3"/>
  <c r="D1666" i="3"/>
  <c r="D1667" i="3"/>
  <c r="D1668" i="3"/>
  <c r="D1669" i="3"/>
  <c r="D1670" i="3"/>
  <c r="D1671" i="3"/>
  <c r="D1672" i="3"/>
  <c r="D1673" i="3"/>
  <c r="D1674" i="3"/>
  <c r="D1675" i="3"/>
  <c r="D1676" i="3"/>
  <c r="D1677" i="3"/>
  <c r="D1678" i="3"/>
  <c r="D1679" i="3"/>
  <c r="D1680" i="3"/>
  <c r="D1681" i="3"/>
  <c r="D1682" i="3"/>
  <c r="D1683" i="3"/>
  <c r="D1684" i="3"/>
  <c r="D1685" i="3"/>
  <c r="D1686" i="3"/>
  <c r="D1687" i="3"/>
  <c r="D1688" i="3"/>
  <c r="D1689" i="3"/>
  <c r="D1690" i="3"/>
  <c r="D1691" i="3"/>
  <c r="D1692" i="3"/>
  <c r="D1693" i="3"/>
  <c r="D1694" i="3"/>
  <c r="D1695" i="3"/>
  <c r="D1696" i="3"/>
  <c r="D1697" i="3"/>
  <c r="D1698" i="3"/>
  <c r="D1699" i="3"/>
  <c r="D1700" i="3"/>
  <c r="D1701" i="3"/>
  <c r="D1702" i="3"/>
  <c r="D1703" i="3"/>
  <c r="D1704" i="3"/>
  <c r="D1705" i="3"/>
  <c r="D1706" i="3"/>
  <c r="D1707" i="3"/>
  <c r="D1708" i="3"/>
  <c r="D1709" i="3"/>
  <c r="D1710" i="3"/>
  <c r="D1711" i="3"/>
  <c r="D1712" i="3"/>
  <c r="D1713" i="3"/>
  <c r="D1714" i="3"/>
  <c r="D1715" i="3"/>
  <c r="D1716" i="3"/>
  <c r="D1717" i="3"/>
  <c r="D1718" i="3"/>
  <c r="D1719" i="3"/>
  <c r="D1720" i="3"/>
  <c r="D1721" i="3"/>
  <c r="D1722" i="3"/>
  <c r="D1723" i="3"/>
  <c r="D1724" i="3"/>
  <c r="D1725" i="3"/>
  <c r="D1726" i="3"/>
  <c r="D1727" i="3"/>
  <c r="D1728" i="3"/>
  <c r="D1729" i="3"/>
  <c r="D1730" i="3"/>
  <c r="D1731" i="3"/>
  <c r="D1732" i="3"/>
  <c r="D1733" i="3"/>
  <c r="D1734" i="3"/>
  <c r="D1735" i="3"/>
  <c r="D1736" i="3"/>
  <c r="D1737" i="3"/>
  <c r="D1738" i="3"/>
  <c r="D1739" i="3"/>
  <c r="D1740" i="3"/>
  <c r="D1741" i="3"/>
  <c r="D1742" i="3"/>
  <c r="D1743" i="3"/>
  <c r="D1744" i="3"/>
  <c r="D1745" i="3"/>
  <c r="D1746" i="3"/>
  <c r="D1747" i="3"/>
  <c r="D1748" i="3"/>
  <c r="D1749" i="3"/>
  <c r="D1750" i="3"/>
  <c r="D1751" i="3"/>
  <c r="D1752" i="3"/>
  <c r="D1753" i="3"/>
  <c r="D1754" i="3"/>
  <c r="D1755" i="3"/>
  <c r="D1756" i="3"/>
  <c r="D1757" i="3"/>
  <c r="D1758" i="3"/>
  <c r="D1759" i="3"/>
  <c r="D1760" i="3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L26" i="3"/>
  <c r="L25" i="3"/>
  <c r="L24" i="3"/>
  <c r="L23" i="3"/>
  <c r="L22" i="3"/>
  <c r="L21" i="3"/>
  <c r="L20" i="3"/>
  <c r="L19" i="3"/>
  <c r="L18" i="3"/>
  <c r="L17" i="3"/>
  <c r="L16" i="3"/>
  <c r="L15" i="3"/>
  <c r="L14" i="3"/>
  <c r="L13" i="3"/>
  <c r="L12" i="3"/>
  <c r="L11" i="3"/>
  <c r="L10" i="3"/>
  <c r="L8" i="3"/>
  <c r="L7" i="3"/>
  <c r="L6" i="3"/>
  <c r="L5" i="3"/>
  <c r="L9" i="3"/>
  <c r="D2" i="3"/>
  <c r="T11" i="3" l="1" a="1"/>
  <c r="T11" i="3" s="1"/>
  <c r="T7" i="3" a="1"/>
  <c r="T7" i="3" s="1"/>
  <c r="R11" i="3" a="1"/>
  <c r="R11" i="3" s="1"/>
  <c r="R7" i="3" a="1"/>
  <c r="R7" i="3" s="1"/>
  <c r="P10" i="3" a="1"/>
  <c r="P10" i="3" s="1"/>
  <c r="T10" i="3" a="1"/>
  <c r="T10" i="3" s="1"/>
  <c r="T6" i="3" a="1"/>
  <c r="T6" i="3" s="1"/>
  <c r="R10" i="3" a="1"/>
  <c r="R10" i="3" s="1"/>
  <c r="R6" i="3" a="1"/>
  <c r="R6" i="3" s="1"/>
  <c r="P9" i="3" a="1"/>
  <c r="P9" i="3" s="1"/>
  <c r="T9" i="3" a="1"/>
  <c r="T9" i="3" s="1"/>
  <c r="T5" i="3" a="1"/>
  <c r="T5" i="3" s="1"/>
  <c r="R9" i="3" a="1"/>
  <c r="R9" i="3" s="1"/>
  <c r="R5" i="3" a="1"/>
  <c r="R5" i="3" s="1"/>
  <c r="P8" i="3" a="1"/>
  <c r="P8" i="3" s="1"/>
  <c r="T8" i="3" a="1"/>
  <c r="T8" i="3" s="1"/>
  <c r="T4" i="3" a="1"/>
  <c r="T4" i="3" s="1"/>
  <c r="R8" i="3" a="1"/>
  <c r="R8" i="3" s="1"/>
  <c r="R4" i="3" a="1"/>
  <c r="R4" i="3" s="1"/>
  <c r="P7" i="3" a="1"/>
  <c r="P7" i="3" s="1"/>
  <c r="P6" i="3" a="1"/>
  <c r="P6" i="3" s="1"/>
  <c r="P5" i="3" a="1"/>
  <c r="P5" i="3" s="1"/>
  <c r="P4" i="3" a="1"/>
  <c r="P4" i="3" s="1"/>
  <c r="O13" i="3" l="1"/>
  <c r="P11" i="3"/>
  <c r="V4" i="3" l="1"/>
  <c r="V6" i="3"/>
  <c r="V5" i="3"/>
  <c r="V10" i="3"/>
  <c r="V7" i="3"/>
  <c r="V9" i="3"/>
  <c r="V11" i="3"/>
  <c r="V8" i="3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<sst xmlns="http://schemas.openxmlformats.org/spreadsheetml/2006/main" count="103" uniqueCount="99">
  <si>
    <t>Nachtschicht</t>
  </si>
  <si>
    <t>Spädschicht</t>
  </si>
  <si>
    <t>Frühschicht</t>
  </si>
  <si>
    <t>#FF9933</t>
  </si>
  <si>
    <t>Uhrzeit</t>
  </si>
  <si>
    <t>#66CCFF</t>
  </si>
  <si>
    <t>#FFFF00</t>
  </si>
  <si>
    <t>22:00 -23:00</t>
  </si>
  <si>
    <t>14:00 -15:00</t>
  </si>
  <si>
    <t>6:00 -7:00</t>
  </si>
  <si>
    <t>#00B050</t>
  </si>
  <si>
    <t>23:00 -24:00</t>
  </si>
  <si>
    <t>15:00 -16:00</t>
  </si>
  <si>
    <t>7:00 -8:00</t>
  </si>
  <si>
    <t>#FF0000</t>
  </si>
  <si>
    <t>00:00 -1:00</t>
  </si>
  <si>
    <t>16:00 -17:00</t>
  </si>
  <si>
    <t>8:00 -9:00</t>
  </si>
  <si>
    <t>#305496</t>
  </si>
  <si>
    <t>1:00 -2:00</t>
  </si>
  <si>
    <t>17:00 -18:00</t>
  </si>
  <si>
    <t>9:00 -10:00</t>
  </si>
  <si>
    <t>#FFCC00</t>
  </si>
  <si>
    <t>2:00 -3:00</t>
  </si>
  <si>
    <t>18:00 -19:00</t>
  </si>
  <si>
    <t>10:00 -11:00</t>
  </si>
  <si>
    <t>#92D050</t>
  </si>
  <si>
    <t>3:00 -4:00</t>
  </si>
  <si>
    <t>19:00 -20:00</t>
  </si>
  <si>
    <t>11:00 -12:00</t>
  </si>
  <si>
    <t>4:00 -5:00</t>
  </si>
  <si>
    <t>20:00 -21:00</t>
  </si>
  <si>
    <t>12:00 -13:00</t>
  </si>
  <si>
    <t>5:00 -6:00</t>
  </si>
  <si>
    <t>21:00 -22:00</t>
  </si>
  <si>
    <t>13:00 -14:00</t>
  </si>
  <si>
    <t>Schichtstund 1</t>
  </si>
  <si>
    <t>Schichtstund 2</t>
  </si>
  <si>
    <t>Schichtstund 3</t>
  </si>
  <si>
    <t>Schichtstund 4</t>
  </si>
  <si>
    <t>Schichtstund 5</t>
  </si>
  <si>
    <t>Schichtstund 6</t>
  </si>
  <si>
    <t>Schichtstund 7</t>
  </si>
  <si>
    <t>Schichtstund 8</t>
  </si>
  <si>
    <t>Tagesmenge: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</si>
  <si>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</si>
  <si>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</si>
  <si>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</si>
  <si>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</si>
  <si>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</si>
  <si>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</si>
  <si>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</si>
  <si>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</si>
  <si>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</si>
  <si>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</si>
  <si>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</si>
  <si>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</si>
  <si>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</si>
  <si>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1.</t>
  </si>
  <si>
    <t>2.</t>
  </si>
  <si>
    <t>Gesamt:</t>
  </si>
  <si>
    <t>16.</t>
  </si>
  <si>
    <t>17.</t>
  </si>
  <si>
    <t>18.</t>
  </si>
  <si>
    <t>19.</t>
  </si>
  <si>
    <t>21.</t>
  </si>
  <si>
    <t>22.</t>
  </si>
  <si>
    <t>Mänge gesamt</t>
  </si>
  <si>
    <t>Spalte"A" Mg</t>
  </si>
  <si>
    <t xml:space="preserve">EAN-SKU-nicht verheiratet (SKU stimmt) </t>
  </si>
  <si>
    <t>Alte SKU durch neue SKU ersetzt</t>
  </si>
  <si>
    <t>LPN  nicht anscannbar/nicht in Kisoft</t>
  </si>
  <si>
    <t>Mehr als eine SKU in Box</t>
  </si>
  <si>
    <t xml:space="preserve">Label fehlt </t>
  </si>
  <si>
    <t>Label nicht lesbar (Fehler im Barcode)</t>
  </si>
  <si>
    <t>Falsche Größe/ falscher Artikel</t>
  </si>
  <si>
    <t>Artikel nicht in KiSoft</t>
  </si>
  <si>
    <t>Keine Angabe auf der Ladeeincheit</t>
  </si>
  <si>
    <t>LPN  mit Box-Label nicht identish</t>
  </si>
  <si>
    <t>Box auf Transfer, gehen zum IB</t>
  </si>
  <si>
    <t>LPN fehlt</t>
  </si>
  <si>
    <t>Zwei verschiedene SKU`s auf einem Artikel</t>
  </si>
  <si>
    <t>Keine Singelbox, da mehr als eine SKU auf Label = Multi.</t>
  </si>
  <si>
    <t>SKU korrekt, Artikel falsch gelabelt.</t>
  </si>
  <si>
    <t>Ohne LPN</t>
  </si>
  <si>
    <t>LPN und SKU falsch verknüpft.</t>
  </si>
  <si>
    <t>EAN mit falscher Größe im KiSoft hinterlegt.</t>
  </si>
  <si>
    <t>Art. verkehrt gelabelt</t>
  </si>
  <si>
    <t>Box stimmt nicht mit Inhalt</t>
  </si>
  <si>
    <t>1.Grund des  Klärfall</t>
  </si>
  <si>
    <t xml:space="preserve">Zeit der Eingabe </t>
  </si>
  <si>
    <t>2.Grund des  Klärfall</t>
  </si>
  <si>
    <r>
      <t xml:space="preserve">     SKU (KiSoft)      </t>
    </r>
    <r>
      <rPr>
        <b/>
        <sz val="12"/>
        <color rgb="FFFF0000"/>
        <rFont val="Calibri"/>
        <family val="2"/>
        <scheme val="minor"/>
      </rPr>
      <t xml:space="preserve">               Alte SKU</t>
    </r>
  </si>
  <si>
    <t>20.</t>
  </si>
  <si>
    <t xml:space="preserve">Klärfälle für UserForm </t>
  </si>
  <si>
    <t xml:space="preserve"> hir eintragen</t>
  </si>
  <si>
    <t>Kein erkennbarer Grund fürs Neu-  Labeln</t>
  </si>
  <si>
    <r>
      <t xml:space="preserve">SKU/EAN (Hand Scänner)   </t>
    </r>
    <r>
      <rPr>
        <b/>
        <sz val="12"/>
        <color rgb="FFFF0000"/>
        <rFont val="Calibri"/>
        <family val="2"/>
      </rPr>
      <t>Neue SKU</t>
    </r>
  </si>
  <si>
    <t>Faulty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</si>
</sst>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_(* #,##0.00_);_(* \(#,##0.00\);_(* &quot;-&quot;??_);_(@_)"/>
    <numFmt numFmtId="165" formatCode="0;\-0;;@"/>
    <numFmt numFmtId="166" formatCode="h:mm;@"/>
  </numFmts>
  <fonts count="29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Calibri"/>
      <family val="2"/>
      <charset val="1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charset val="1"/>
    </font>
    <font>
      <b/>
      <sz val="48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0"/>
      <name val="Calibri"/>
      <family val="2"/>
      <scheme val="minor"/>
    </font>
    <font>
      <sz val="11"/>
      <color theme="0"/>
      <name val="Calibri"/>
      <family val="2"/>
    </font>
    <font>
      <b/>
      <sz val="12"/>
      <color rgb="FF000000"/>
      <name val="Calibri"/>
      <family val="2"/>
    </font>
    <font>
      <b/>
      <sz val="12"/>
      <color rgb="FFFF9933"/>
      <name val="Calibri"/>
      <family val="2"/>
    </font>
    <font>
      <b/>
      <sz val="14"/>
      <color rgb="FFED7D31"/>
      <name val="Calibri"/>
      <family val="2"/>
    </font>
    <font>
      <b/>
      <sz val="12"/>
      <name val="Calibri"/>
      <family val="2"/>
    </font>
    <font>
      <sz val="11"/>
      <color theme="3" tint="-0.249977111117893"/>
      <name val="Calibri"/>
      <family val="2"/>
      <charset val="1"/>
    </font>
    <font>
      <b/>
      <sz val="16"/>
      <color theme="1"/>
      <name val="Calibri"/>
      <family val="2"/>
      <scheme val="minor"/>
    </font>
    <font>
      <b/>
      <sz val="12"/>
      <color rgb="FFFF0000"/>
      <name val="Calibri"/>
      <family val="2"/>
    </font>
    <font>
      <b/>
      <sz val="12"/>
      <color rgb="FFFF0000"/>
      <name val="Calibri"/>
      <family val="2"/>
      <scheme val="minor"/>
    </font>
    <font>
      <b/>
      <sz val="14"/>
      <color rgb="FF92D050"/>
      <name val="Calibri"/>
      <family val="2"/>
      <scheme val="minor"/>
    </font>
    <font>
      <b/>
      <sz val="14"/>
      <color rgb="FF92D050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rgb="FFFF9933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108">
    <xf numFmtId="0" fontId="0" fillId="0" borderId="0" xfId="0"/>
    <xf numFmtId="0" fontId="8" fillId="10" borderId="0" xfId="0" applyFont="1" applyFill="1" applyBorder="1"/>
    <xf numFmtId="0" fontId="11" fillId="10" borderId="0" xfId="0" applyFont="1" applyFill="1" applyBorder="1" applyAlignment="1" applyProtection="1">
      <alignment horizontal="center" vertical="center"/>
      <protection hidden="1"/>
    </xf>
    <xf numFmtId="166" fontId="8" fillId="10" borderId="0" xfId="0" applyNumberFormat="1" applyFont="1" applyFill="1" applyBorder="1" applyAlignment="1">
      <alignment horizontal="center" vertical="center"/>
    </xf>
    <xf numFmtId="166" fontId="3" fillId="10" borderId="0" xfId="0" applyNumberFormat="1" applyFont="1" applyFill="1" applyBorder="1" applyAlignment="1">
      <alignment horizontal="center" vertical="center"/>
    </xf>
    <xf numFmtId="0" fontId="3" fillId="10" borderId="0" xfId="0" applyFont="1" applyFill="1" applyBorder="1" applyAlignment="1">
      <alignment horizontal="center" vertical="center"/>
    </xf>
    <xf numFmtId="0" fontId="10" fillId="10" borderId="0" xfId="0" applyFont="1" applyFill="1" applyBorder="1"/>
    <xf numFmtId="0" fontId="0" fillId="10" borderId="0" xfId="0" applyFill="1" applyBorder="1"/>
    <xf numFmtId="166" fontId="3" fillId="10" borderId="0" xfId="0" applyNumberFormat="1" applyFont="1" applyFill="1" applyBorder="1" applyAlignment="1" applyProtection="1">
      <alignment horizontal="center" vertical="center"/>
      <protection hidden="1"/>
    </xf>
    <xf numFmtId="0" fontId="20" fillId="10" borderId="0" xfId="0" applyFont="1" applyFill="1" applyAlignment="1">
      <alignment horizontal="center"/>
    </xf>
    <xf numFmtId="0" fontId="0" fillId="11" borderId="0" xfId="0" applyFill="1"/>
    <xf numFmtId="0" fontId="9" fillId="11" borderId="0" xfId="0" applyFont="1" applyFill="1"/>
    <xf numFmtId="166" fontId="3" fillId="11" borderId="0" xfId="1" applyNumberFormat="1" applyFont="1" applyFill="1" applyBorder="1" applyAlignment="1" applyProtection="1">
      <alignment horizontal="center"/>
      <protection hidden="1"/>
    </xf>
    <xf numFmtId="166" fontId="3" fillId="11" borderId="0" xfId="0" applyNumberFormat="1" applyFont="1" applyFill="1" applyBorder="1" applyAlignment="1" applyProtection="1">
      <alignment horizontal="left" vertical="center"/>
      <protection hidden="1"/>
    </xf>
    <xf numFmtId="0" fontId="3" fillId="11" borderId="0" xfId="0" applyNumberFormat="1" applyFont="1" applyFill="1" applyBorder="1" applyAlignment="1" applyProtection="1">
      <alignment horizontal="center" vertical="center"/>
      <protection locked="0"/>
    </xf>
    <xf numFmtId="0" fontId="9" fillId="11" borderId="0" xfId="0" applyFont="1" applyFill="1" applyBorder="1"/>
    <xf numFmtId="166" fontId="3" fillId="11" borderId="0" xfId="0" applyNumberFormat="1" applyFont="1" applyFill="1" applyBorder="1" applyAlignment="1" applyProtection="1">
      <alignment horizontal="center" vertical="center"/>
      <protection hidden="1"/>
    </xf>
    <xf numFmtId="0" fontId="6" fillId="11" borderId="0" xfId="0" applyFont="1" applyFill="1" applyBorder="1" applyAlignment="1">
      <alignment horizontal="center" vertical="center"/>
    </xf>
    <xf numFmtId="0" fontId="7" fillId="11" borderId="0" xfId="0" applyFont="1" applyFill="1" applyBorder="1" applyAlignment="1">
      <alignment horizontal="center" vertical="center"/>
    </xf>
    <xf numFmtId="0" fontId="3" fillId="11" borderId="0" xfId="1" applyNumberFormat="1" applyFont="1" applyFill="1" applyBorder="1" applyAlignment="1" applyProtection="1">
      <alignment horizontal="center"/>
      <protection hidden="1"/>
    </xf>
    <xf numFmtId="0" fontId="3" fillId="11" borderId="0" xfId="0" applyNumberFormat="1" applyFont="1" applyFill="1" applyBorder="1" applyAlignment="1" applyProtection="1">
      <alignment horizontal="center" vertical="center"/>
      <protection hidden="1"/>
    </xf>
    <xf numFmtId="0" fontId="3" fillId="11" borderId="0" xfId="0" applyNumberFormat="1" applyFont="1" applyFill="1" applyBorder="1"/>
    <xf numFmtId="166" fontId="3" fillId="11" borderId="0" xfId="0" applyNumberFormat="1" applyFont="1" applyFill="1" applyBorder="1"/>
    <xf numFmtId="166" fontId="17" fillId="11" borderId="0" xfId="0" applyNumberFormat="1" applyFont="1" applyFill="1" applyBorder="1" applyAlignment="1" applyProtection="1">
      <alignment horizontal="left" vertical="center"/>
      <protection hidden="1"/>
    </xf>
    <xf numFmtId="0" fontId="8" fillId="10" borderId="0" xfId="0" applyFont="1" applyFill="1" applyAlignment="1">
      <alignment wrapText="1"/>
    </xf>
    <xf numFmtId="0" fontId="18" fillId="10" borderId="0" xfId="0" applyFont="1" applyFill="1" applyAlignment="1">
      <alignment wrapText="1"/>
    </xf>
    <xf numFmtId="0" fontId="18" fillId="10" borderId="0" xfId="0" applyFont="1" applyFill="1" applyAlignment="1" applyProtection="1">
      <alignment wrapText="1"/>
      <protection locked="0"/>
    </xf>
    <xf numFmtId="0" fontId="14" fillId="10" borderId="0" xfId="0" applyFont="1" applyFill="1" applyAlignment="1">
      <alignment wrapText="1"/>
    </xf>
    <xf numFmtId="0" fontId="0" fillId="10" borderId="0" xfId="0" applyFill="1" applyAlignment="1">
      <alignment wrapText="1"/>
    </xf>
    <xf numFmtId="0" fontId="0" fillId="11" borderId="0" xfId="0" applyFill="1" applyAlignment="1">
      <alignment wrapText="1"/>
    </xf>
    <xf numFmtId="1" fontId="13" fillId="15" borderId="1" xfId="0" applyNumberFormat="1" applyFont="1" applyFill="1" applyBorder="1" applyAlignment="1">
      <alignment horizontal="center" vertical="center" textRotation="45"/>
    </xf>
    <xf numFmtId="1" fontId="13" fillId="16" borderId="1" xfId="0" applyNumberFormat="1" applyFont="1" applyFill="1" applyBorder="1" applyAlignment="1" applyProtection="1">
      <alignment horizontal="center" vertical="center" textRotation="45"/>
      <protection hidden="1"/>
    </xf>
    <xf numFmtId="1" fontId="22" fillId="13" borderId="1" xfId="0" applyNumberFormat="1" applyFont="1" applyFill="1" applyBorder="1" applyAlignment="1">
      <alignment horizontal="center" vertical="center" textRotation="45"/>
    </xf>
    <xf numFmtId="165" fontId="1" fillId="14" borderId="2" xfId="0" applyNumberFormat="1" applyFont="1" applyFill="1" applyBorder="1" applyAlignment="1" applyProtection="1">
      <alignment horizontal="center" vertical="center"/>
      <protection locked="0"/>
    </xf>
    <xf numFmtId="1" fontId="1" fillId="15" borderId="2" xfId="0" applyNumberFormat="1" applyFont="1" applyFill="1" applyBorder="1" applyAlignment="1" applyProtection="1">
      <alignment horizontal="center" vertical="center"/>
      <protection locked="0"/>
    </xf>
    <xf numFmtId="166" fontId="1" fillId="12" borderId="2" xfId="0" applyNumberFormat="1" applyFont="1" applyFill="1" applyBorder="1" applyAlignment="1" applyProtection="1">
      <alignment horizontal="center" vertical="center"/>
      <protection hidden="1"/>
    </xf>
    <xf numFmtId="1" fontId="1" fillId="16" borderId="2" xfId="0" applyNumberFormat="1" applyFont="1" applyFill="1" applyBorder="1" applyAlignment="1" applyProtection="1">
      <alignment horizontal="center" vertical="center"/>
      <protection hidden="1"/>
    </xf>
    <xf numFmtId="1" fontId="1" fillId="13" borderId="2" xfId="0" applyNumberFormat="1" applyFont="1" applyFill="1" applyBorder="1" applyAlignment="1" applyProtection="1">
      <alignment horizontal="center" vertical="center"/>
      <protection hidden="1"/>
    </xf>
    <xf numFmtId="165" fontId="1" fillId="14" borderId="3" xfId="0" applyNumberFormat="1" applyFont="1" applyFill="1" applyBorder="1" applyAlignment="1" applyProtection="1">
      <alignment horizontal="center" vertical="center"/>
      <protection locked="0"/>
    </xf>
    <xf numFmtId="1" fontId="1" fillId="15" borderId="3" xfId="0" applyNumberFormat="1" applyFont="1" applyFill="1" applyBorder="1" applyAlignment="1" applyProtection="1">
      <alignment horizontal="center" vertical="center"/>
      <protection locked="0"/>
    </xf>
    <xf numFmtId="166" fontId="1" fillId="12" borderId="3" xfId="0" applyNumberFormat="1" applyFont="1" applyFill="1" applyBorder="1" applyAlignment="1" applyProtection="1">
      <alignment horizontal="center" vertical="center"/>
      <protection hidden="1"/>
    </xf>
    <xf numFmtId="1" fontId="1" fillId="16" borderId="3" xfId="0" applyNumberFormat="1" applyFont="1" applyFill="1" applyBorder="1" applyAlignment="1" applyProtection="1">
      <alignment horizontal="center" vertical="center"/>
      <protection hidden="1"/>
    </xf>
    <xf numFmtId="1" fontId="1" fillId="13" borderId="3" xfId="0" applyNumberFormat="1" applyFont="1" applyFill="1" applyBorder="1" applyAlignment="1" applyProtection="1">
      <alignment horizontal="center" vertical="center"/>
      <protection hidden="1"/>
    </xf>
    <xf numFmtId="165" fontId="2" fillId="14" borderId="3" xfId="0" applyNumberFormat="1" applyFont="1" applyFill="1" applyBorder="1" applyAlignment="1" applyProtection="1">
      <alignment horizontal="center" vertical="center"/>
      <protection locked="0"/>
    </xf>
    <xf numFmtId="1" fontId="2" fillId="15" borderId="3" xfId="0" applyNumberFormat="1" applyFont="1" applyFill="1" applyBorder="1" applyAlignment="1" applyProtection="1">
      <alignment horizontal="center" vertical="center"/>
      <protection locked="0"/>
    </xf>
    <xf numFmtId="166" fontId="2" fillId="12" borderId="3" xfId="0" applyNumberFormat="1" applyFont="1" applyFill="1" applyBorder="1" applyAlignment="1" applyProtection="1">
      <alignment horizontal="center" vertical="center"/>
      <protection hidden="1"/>
    </xf>
    <xf numFmtId="1" fontId="2" fillId="16" borderId="3" xfId="0" applyNumberFormat="1" applyFont="1" applyFill="1" applyBorder="1" applyAlignment="1" applyProtection="1">
      <alignment horizontal="center" vertical="center"/>
      <protection hidden="1"/>
    </xf>
    <xf numFmtId="1" fontId="2" fillId="13" borderId="3" xfId="0" applyNumberFormat="1" applyFont="1" applyFill="1" applyBorder="1" applyAlignment="1" applyProtection="1">
      <alignment horizontal="center" vertical="center"/>
      <protection hidden="1"/>
    </xf>
    <xf numFmtId="165" fontId="2" fillId="15" borderId="3" xfId="0" applyNumberFormat="1" applyFont="1" applyFill="1" applyBorder="1" applyAlignment="1" applyProtection="1">
      <alignment horizontal="center" vertical="center"/>
      <protection locked="0"/>
    </xf>
    <xf numFmtId="165" fontId="2" fillId="14" borderId="3" xfId="0" applyNumberFormat="1" applyFont="1" applyFill="1" applyBorder="1"/>
    <xf numFmtId="165" fontId="2" fillId="15" borderId="3" xfId="0" applyNumberFormat="1" applyFont="1" applyFill="1" applyBorder="1"/>
    <xf numFmtId="0" fontId="0" fillId="14" borderId="3" xfId="0" applyFill="1" applyBorder="1"/>
    <xf numFmtId="0" fontId="0" fillId="15" borderId="3" xfId="0" applyFill="1" applyBorder="1"/>
    <xf numFmtId="1" fontId="0" fillId="15" borderId="3" xfId="0" applyNumberFormat="1" applyFill="1" applyBorder="1"/>
    <xf numFmtId="1" fontId="0" fillId="16" borderId="3" xfId="0" applyNumberFormat="1" applyFill="1" applyBorder="1"/>
    <xf numFmtId="1" fontId="0" fillId="13" borderId="3" xfId="0" applyNumberFormat="1" applyFill="1" applyBorder="1"/>
    <xf numFmtId="0" fontId="6" fillId="8" borderId="0" xfId="0" applyNumberFormat="1" applyFont="1" applyFill="1" applyBorder="1" applyAlignment="1">
      <alignment horizontal="center"/>
    </xf>
    <xf numFmtId="166" fontId="6" fillId="8" borderId="0" xfId="0" applyNumberFormat="1" applyFont="1" applyFill="1" applyBorder="1" applyAlignment="1">
      <alignment horizontal="center" vertical="center"/>
    </xf>
    <xf numFmtId="1" fontId="6" fillId="8" borderId="0" xfId="0" applyNumberFormat="1" applyFont="1" applyFill="1" applyBorder="1" applyAlignment="1">
      <alignment vertical="center"/>
    </xf>
    <xf numFmtId="0" fontId="6" fillId="8" borderId="0" xfId="0" applyFont="1" applyFill="1" applyBorder="1" applyAlignment="1">
      <alignment vertical="center"/>
    </xf>
    <xf numFmtId="0" fontId="6" fillId="8" borderId="0" xfId="0" applyFont="1" applyFill="1" applyBorder="1" applyAlignment="1">
      <alignment horizontal="center" vertical="center"/>
    </xf>
    <xf numFmtId="0" fontId="19" fillId="8" borderId="0" xfId="0" applyFont="1" applyFill="1" applyBorder="1"/>
    <xf numFmtId="0" fontId="0" fillId="8" borderId="0" xfId="0" applyFill="1" applyBorder="1"/>
    <xf numFmtId="0" fontId="8" fillId="10" borderId="0" xfId="0" applyNumberFormat="1" applyFont="1" applyFill="1" applyBorder="1" applyAlignment="1">
      <alignment horizontal="center"/>
    </xf>
    <xf numFmtId="1" fontId="3" fillId="10" borderId="0" xfId="0" applyNumberFormat="1" applyFont="1" applyFill="1" applyBorder="1" applyAlignment="1">
      <alignment horizontal="center" vertical="center"/>
    </xf>
    <xf numFmtId="0" fontId="8" fillId="10" borderId="0" xfId="0" applyFont="1" applyFill="1" applyBorder="1" applyAlignment="1">
      <alignment horizontal="center" vertical="center"/>
    </xf>
    <xf numFmtId="1" fontId="6" fillId="2" borderId="0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1" fontId="6" fillId="8" borderId="0" xfId="0" applyNumberFormat="1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/>
    </xf>
    <xf numFmtId="0" fontId="7" fillId="7" borderId="0" xfId="0" applyFont="1" applyFill="1" applyBorder="1" applyAlignment="1">
      <alignment horizontal="center" vertical="center"/>
    </xf>
    <xf numFmtId="0" fontId="6" fillId="9" borderId="0" xfId="0" applyFont="1" applyFill="1" applyBorder="1" applyAlignment="1">
      <alignment horizontal="center" vertical="center"/>
    </xf>
    <xf numFmtId="0" fontId="9" fillId="10" borderId="0" xfId="0" applyFont="1" applyFill="1" applyBorder="1"/>
    <xf numFmtId="1" fontId="19" fillId="17" borderId="1" xfId="0" applyNumberFormat="1" applyFont="1" applyFill="1" applyBorder="1" applyAlignment="1">
      <alignment horizontal="center" vertical="center" textRotation="45"/>
    </xf>
    <xf numFmtId="1" fontId="1" fillId="17" borderId="2" xfId="0" applyNumberFormat="1" applyFont="1" applyFill="1" applyBorder="1" applyAlignment="1" applyProtection="1">
      <alignment horizontal="center" vertical="center"/>
      <protection hidden="1"/>
    </xf>
    <xf numFmtId="1" fontId="1" fillId="17" borderId="3" xfId="0" applyNumberFormat="1" applyFont="1" applyFill="1" applyBorder="1" applyAlignment="1" applyProtection="1">
      <alignment horizontal="center" vertical="center"/>
      <protection hidden="1"/>
    </xf>
    <xf numFmtId="1" fontId="2" fillId="17" borderId="3" xfId="0" applyNumberFormat="1" applyFont="1" applyFill="1" applyBorder="1" applyAlignment="1" applyProtection="1">
      <alignment horizontal="center" vertical="center"/>
      <protection hidden="1"/>
    </xf>
    <xf numFmtId="1" fontId="0" fillId="17" borderId="3" xfId="0" applyNumberFormat="1" applyFill="1" applyBorder="1"/>
    <xf numFmtId="166" fontId="19" fillId="12" borderId="3" xfId="0" applyNumberFormat="1" applyFont="1" applyFill="1" applyBorder="1" applyAlignment="1">
      <alignment horizontal="center" vertical="center" textRotation="45"/>
    </xf>
    <xf numFmtId="166" fontId="0" fillId="12" borderId="3" xfId="0" applyNumberFormat="1" applyFill="1" applyBorder="1"/>
    <xf numFmtId="165" fontId="13" fillId="14" borderId="1" xfId="0" applyNumberFormat="1" applyFont="1" applyFill="1" applyBorder="1" applyAlignment="1" applyProtection="1">
      <alignment horizontal="center" vertical="center" textRotation="45" wrapText="1"/>
      <protection locked="0"/>
    </xf>
    <xf numFmtId="0" fontId="20" fillId="10" borderId="0" xfId="0" applyFont="1" applyFill="1" applyAlignment="1">
      <alignment horizontal="right"/>
    </xf>
    <xf numFmtId="0" fontId="0" fillId="11" borderId="0" xfId="0" applyFill="1" applyAlignment="1">
      <alignment horizontal="right"/>
    </xf>
    <xf numFmtId="0" fontId="20" fillId="11" borderId="0" xfId="0" applyFont="1" applyFill="1" applyAlignment="1">
      <alignment horizontal="right"/>
    </xf>
    <xf numFmtId="1" fontId="0" fillId="14" borderId="3" xfId="0" applyNumberFormat="1" applyFill="1" applyBorder="1" applyAlignment="1">
      <alignment horizontal="center"/>
    </xf>
    <xf numFmtId="1" fontId="19" fillId="14" borderId="1" xfId="0" applyNumberFormat="1" applyFont="1" applyFill="1" applyBorder="1" applyAlignment="1">
      <alignment horizontal="center" vertical="center" textRotation="45" wrapText="1"/>
    </xf>
    <xf numFmtId="1" fontId="0" fillId="14" borderId="2" xfId="0" applyNumberFormat="1" applyFill="1" applyBorder="1" applyAlignment="1">
      <alignment horizontal="center"/>
    </xf>
    <xf numFmtId="165" fontId="27" fillId="11" borderId="0" xfId="0" applyNumberFormat="1" applyFont="1" applyFill="1" applyAlignment="1">
      <alignment horizontal="center" vertical="center" wrapText="1"/>
    </xf>
    <xf numFmtId="165" fontId="28" fillId="11" borderId="0" xfId="0" applyNumberFormat="1" applyFont="1" applyFill="1" applyAlignment="1">
      <alignment horizontal="center" vertical="center" wrapText="1"/>
    </xf>
    <xf numFmtId="166" fontId="19" fillId="11" borderId="0" xfId="0" applyNumberFormat="1" applyFont="1" applyFill="1" applyBorder="1" applyAlignment="1">
      <alignment horizontal="center" vertical="center" textRotation="45"/>
    </xf>
    <xf numFmtId="166" fontId="1" fillId="11" borderId="0" xfId="0" applyNumberFormat="1" applyFont="1" applyFill="1" applyBorder="1" applyAlignment="1" applyProtection="1">
      <alignment horizontal="center" vertical="center"/>
      <protection hidden="1"/>
    </xf>
    <xf numFmtId="166" fontId="2" fillId="11" borderId="0" xfId="0" applyNumberFormat="1" applyFont="1" applyFill="1" applyBorder="1" applyAlignment="1" applyProtection="1">
      <alignment horizontal="center" vertical="center"/>
      <protection hidden="1"/>
    </xf>
    <xf numFmtId="166" fontId="0" fillId="11" borderId="0" xfId="0" applyNumberFormat="1" applyFill="1" applyBorder="1"/>
    <xf numFmtId="0" fontId="23" fillId="11" borderId="0" xfId="0" applyFont="1" applyFill="1" applyAlignment="1">
      <alignment horizontal="right" vertical="center" textRotation="45"/>
    </xf>
    <xf numFmtId="0" fontId="21" fillId="11" borderId="0" xfId="0" applyFont="1" applyFill="1" applyAlignment="1">
      <alignment horizontal="center" wrapText="1"/>
    </xf>
    <xf numFmtId="0" fontId="20" fillId="11" borderId="0" xfId="0" applyFont="1" applyFill="1" applyAlignment="1">
      <alignment horizontal="center"/>
    </xf>
    <xf numFmtId="165" fontId="28" fillId="10" borderId="0" xfId="0" applyNumberFormat="1" applyFont="1" applyFill="1" applyAlignment="1">
      <alignment horizontal="center" vertical="center" wrapText="1"/>
    </xf>
    <xf numFmtId="165" fontId="27" fillId="10" borderId="0" xfId="0" applyNumberFormat="1" applyFont="1" applyFill="1" applyAlignment="1">
      <alignment horizontal="center" vertical="center" wrapText="1"/>
    </xf>
    <xf numFmtId="1" fontId="13" fillId="15" borderId="5" xfId="1" applyNumberFormat="1" applyFont="1" applyFill="1" applyBorder="1" applyAlignment="1" applyProtection="1">
      <alignment horizontal="center" vertical="center" textRotation="45"/>
      <protection hidden="1"/>
    </xf>
    <xf numFmtId="1" fontId="12" fillId="15" borderId="6" xfId="0" applyNumberFormat="1" applyFont="1" applyFill="1" applyBorder="1" applyAlignment="1">
      <alignment horizontal="center" vertical="center"/>
    </xf>
    <xf numFmtId="1" fontId="12" fillId="15" borderId="4" xfId="0" applyNumberFormat="1" applyFont="1" applyFill="1" applyBorder="1" applyAlignment="1">
      <alignment horizontal="center" vertical="center"/>
    </xf>
    <xf numFmtId="0" fontId="24" fillId="8" borderId="0" xfId="0" applyNumberFormat="1" applyFont="1" applyFill="1" applyBorder="1" applyAlignment="1">
      <alignment horizontal="center" vertical="center"/>
    </xf>
    <xf numFmtId="0" fontId="24" fillId="8" borderId="0" xfId="0" applyNumberFormat="1" applyFont="1" applyFill="1" applyBorder="1" applyAlignment="1" applyProtection="1">
      <alignment horizontal="center" vertical="center"/>
      <protection hidden="1"/>
    </xf>
    <xf numFmtId="166" fontId="15" fillId="0" borderId="0" xfId="0" applyNumberFormat="1" applyFont="1" applyFill="1" applyBorder="1" applyAlignment="1" applyProtection="1">
      <alignment vertical="center"/>
      <protection hidden="1"/>
    </xf>
    <xf numFmtId="166" fontId="6" fillId="0" borderId="0" xfId="0" applyNumberFormat="1" applyFont="1" applyFill="1" applyBorder="1" applyAlignment="1" applyProtection="1">
      <alignment vertical="center"/>
      <protection hidden="1"/>
    </xf>
  </cellXfs>
  <cellStyles count="2">
    <cellStyle name="Komma" xfId="1" builtinId="3"/>
    <cellStyle name="Standard" xfId="0" builtinId="0"/>
  </cellStyles>
  <dxfs count="0"/>
  <tableStyles count="1" defaultTableStyle="TableStyleMedium2" defaultPivotStyle="PivotStyleLight16">
    <tableStyle name="Invisible" pivot="0" table="0" count="0" xr9:uid="{AB061764-8A71-4E5E-8F29-7B75DED706DA}"/>
  </tableStyles>
  <colors>
    <mruColors>
      <color rgb="FFED7D31"/>
      <color rgb="FFA9D08E"/>
      <color rgb="FFC6E0B4"/>
      <color rgb="FFE2EFDA"/>
      <color rgb="FFFFCC00"/>
      <color rgb="FFFF9933"/>
      <color rgb="FF305496"/>
      <color rgb="FFFF0000"/>
      <color rgb="FF00B05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1295400</xdr:colOff>
          <xdr:row>0</xdr:row>
          <xdr:rowOff>247650</xdr:rowOff>
        </xdr:from>
        <xdr:to>
          <xdr:col>13</xdr:col>
          <xdr:colOff>657225</xdr:colOff>
          <xdr:row>0</xdr:row>
          <xdr:rowOff>657225</xdr:rowOff>
        </xdr:to>
        <xdr:sp macro="" textlink="">
          <xdr:nvSpPr>
            <xdr:cNvPr id="3095" name="Button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0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23188345</a:t>
              </a:r>
            </a:p>
            <a:p>
              <a:pPr algn="ctr" rtl="0">
                <a:defRPr sz="1000"/>
              </a:pPr>
              <a:endParaRPr lang="en-US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14287</xdr:colOff>
          <xdr:row>19</xdr:row>
          <xdr:rowOff>14290</xdr:rowOff>
        </xdr:from>
        <xdr:to>
          <xdr:col>20</xdr:col>
          <xdr:colOff>647700</xdr:colOff>
          <xdr:row>24</xdr:row>
          <xdr:rowOff>4765</xdr:rowOff>
        </xdr:to>
        <xdr:sp macro="" textlink="">
          <xdr:nvSpPr>
            <xdr:cNvPr id="3096" name="TextBox1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0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A487D-013D-44E8-AF38-E9242C2B1200}">
  <sheetPr codeName="Tabelle2"/>
  <dimension ref="A1:X1760"/>
  <sheetViews>
    <sheetView tabSelected="1" topLeftCell="H1" zoomScaleNormal="100" workbookViewId="0">
      <pane ySplit="1" topLeftCell="A9" activePane="bottomLeft" state="frozen"/>
      <selection pane="bottomLeft" activeCell="P21" sqref="P21"/>
    </sheetView>
  </sheetViews>
  <sheetFormatPr baseColWidth="10" defaultColWidth="9.1328125" defaultRowHeight="15" customHeight="1" x14ac:dyDescent="0.45"/>
  <cols>
    <col min="1" max="1" width="13" style="51" customWidth="1"/>
    <col min="2" max="2" width="16.3984375" style="87" customWidth="1"/>
    <col min="3" max="3" width="5.59765625" style="52" customWidth="1"/>
    <col min="4" max="4" width="5.59765625" style="53" customWidth="1"/>
    <col min="5" max="5" width="5.59765625" style="54" customWidth="1"/>
    <col min="6" max="6" width="5.59765625" style="55" customWidth="1"/>
    <col min="7" max="7" width="29.73046875" style="80" customWidth="1"/>
    <col min="8" max="8" width="7.3984375" style="82" customWidth="1"/>
    <col min="9" max="9" width="7.3984375" style="95" customWidth="1"/>
    <col min="10" max="10" width="5.73046875" style="85" customWidth="1"/>
    <col min="11" max="11" width="28.73046875" style="29" customWidth="1"/>
    <col min="12" max="12" width="9" style="29" customWidth="1"/>
    <col min="13" max="13" width="5.73046875" style="91" customWidth="1"/>
    <col min="14" max="14" width="17.73046875" style="10" customWidth="1"/>
    <col min="15" max="15" width="11.1328125" style="10" customWidth="1"/>
    <col min="16" max="16" width="11" style="10" customWidth="1"/>
    <col min="17" max="17" width="11.73046875" style="10" customWidth="1"/>
    <col min="18" max="18" width="11" style="10" customWidth="1"/>
    <col min="19" max="19" width="12" style="10" customWidth="1"/>
    <col min="20" max="20" width="11" style="10" customWidth="1"/>
    <col min="21" max="22" width="9.1328125" style="10" customWidth="1"/>
    <col min="23" max="23" width="4.86328125" style="10" customWidth="1"/>
    <col min="24" max="26" width="13.73046875" style="10" customWidth="1"/>
    <col min="27" max="29" width="9.1328125" style="10" customWidth="1"/>
    <col min="30" max="16384" width="9.1328125" style="10"/>
  </cols>
  <sheetData>
    <row r="1" spans="1:23" ht="110.25" customHeight="1" thickBot="1" x14ac:dyDescent="0.6">
      <c r="A1" s="83" t="s">
        <v>92</v>
      </c>
      <c r="B1" s="88" t="s">
        <v>97</v>
      </c>
      <c r="C1" s="30" t="s">
        <v>68</v>
      </c>
      <c r="D1" s="101" t="s">
        <v>67</v>
      </c>
      <c r="E1" s="31" t="s">
        <v>89</v>
      </c>
      <c r="F1" s="32" t="s">
        <v>89</v>
      </c>
      <c r="G1" s="76" t="s">
        <v>91</v>
      </c>
      <c r="H1" s="81" t="s">
        <v>90</v>
      </c>
      <c r="I1" s="92"/>
      <c r="J1" s="96"/>
      <c r="K1" s="97"/>
      <c r="L1" s="97"/>
      <c r="M1" s="90"/>
    </row>
    <row r="2" spans="1:23" ht="14.45" customHeight="1" x14ac:dyDescent="0.5">
      <c r="A2" s="33"/>
      <c r="B2" s="89"/>
      <c r="C2" s="34"/>
      <c r="D2" s="102" t="str">
        <f t="shared" ref="D2:D66" si="0">IF(C2&gt;0,C2,IF(A2&gt;0,1,""))</f>
        <v/>
      </c>
      <c r="E2" s="36"/>
      <c r="F2" s="37"/>
      <c r="G2" s="77"/>
      <c r="H2" s="35"/>
      <c r="I2" s="93"/>
      <c r="J2" s="86"/>
      <c r="K2" s="98"/>
      <c r="L2" s="98"/>
      <c r="M2" s="90"/>
      <c r="N2" s="56"/>
      <c r="O2" s="57" t="s">
        <v>4</v>
      </c>
      <c r="P2" s="58" t="s">
        <v>0</v>
      </c>
      <c r="Q2" s="57" t="s">
        <v>4</v>
      </c>
      <c r="R2" s="59" t="s">
        <v>1</v>
      </c>
      <c r="S2" s="57" t="s">
        <v>4</v>
      </c>
      <c r="T2" s="59" t="s">
        <v>2</v>
      </c>
      <c r="U2" s="60"/>
      <c r="V2" s="61" t="s">
        <v>60</v>
      </c>
      <c r="W2" s="62"/>
    </row>
    <row r="3" spans="1:23" ht="14.45" customHeight="1" x14ac:dyDescent="0.5">
      <c r="A3" s="38"/>
      <c r="C3" s="39"/>
      <c r="D3" s="102" t="str">
        <f t="shared" si="0"/>
        <v/>
      </c>
      <c r="E3" s="41"/>
      <c r="F3" s="42"/>
      <c r="G3" s="78"/>
      <c r="H3" s="40"/>
      <c r="I3" s="93"/>
      <c r="J3" s="84"/>
      <c r="K3" s="9" t="s">
        <v>94</v>
      </c>
      <c r="L3" s="99"/>
      <c r="N3" s="63"/>
      <c r="O3" s="3"/>
      <c r="P3" s="64"/>
      <c r="Q3" s="4"/>
      <c r="R3" s="5"/>
      <c r="S3" s="3"/>
      <c r="T3" s="5"/>
      <c r="U3" s="65"/>
      <c r="V3" s="7"/>
      <c r="W3" s="7"/>
    </row>
    <row r="4" spans="1:23" ht="14.45" customHeight="1" x14ac:dyDescent="0.5">
      <c r="A4" s="38"/>
      <c r="C4" s="39"/>
      <c r="D4" s="102" t="str">
        <f t="shared" si="0"/>
        <v/>
      </c>
      <c r="E4" s="41"/>
      <c r="F4" s="42"/>
      <c r="G4" s="78"/>
      <c r="H4" s="40"/>
      <c r="I4" s="93"/>
      <c r="J4" s="84"/>
      <c r="K4" s="9" t="s">
        <v>95</v>
      </c>
      <c r="L4" s="99"/>
      <c r="N4" s="2" t="s">
        <v>36</v>
      </c>
      <c r="O4" s="3" t="s">
        <v>7</v>
      </c>
      <c r="P4" s="66" cm="1">
        <f t="array" ref="P4">SUMPRODUCT((MOD(H2:H1000,1)&gt;=22/24)*(MOD(H2:H1000,1)&lt;23/24),D2:D1000)</f>
        <v>0</v>
      </c>
      <c r="Q4" s="3" t="s">
        <v>8</v>
      </c>
      <c r="R4" s="67" cm="1">
        <f t="array" ref="R4">SUMPRODUCT((MOD(H2:H1000,1)&gt;=14/24)*(MOD(H2:H1000,1)&lt;15/24),D2:D1000)</f>
        <v>0</v>
      </c>
      <c r="S4" s="3" t="s">
        <v>9</v>
      </c>
      <c r="T4" s="67" cm="1">
        <f t="array" ref="T4">SUMPRODUCT((MOD(H2:H1000,1)&gt;=6/24)*(MOD(H2:H1000,1)&lt;7/24),D2:D1000)</f>
        <v>0</v>
      </c>
      <c r="U4" s="1" t="s">
        <v>3</v>
      </c>
      <c r="V4" s="68">
        <f>P4+R4+T4</f>
        <v>0</v>
      </c>
      <c r="W4" s="7"/>
    </row>
    <row r="5" spans="1:23" ht="14.45" customHeight="1" x14ac:dyDescent="0.5">
      <c r="A5" s="38"/>
      <c r="C5" s="39"/>
      <c r="D5" s="102" t="str">
        <f t="shared" si="0"/>
        <v/>
      </c>
      <c r="E5" s="41"/>
      <c r="F5" s="42"/>
      <c r="G5" s="78"/>
      <c r="H5" s="40"/>
      <c r="I5" s="93"/>
      <c r="J5" s="84" t="s">
        <v>58</v>
      </c>
      <c r="K5" s="24" t="s">
        <v>88</v>
      </c>
      <c r="L5" s="100">
        <f>COUNTIF(E:G,"1")</f>
        <v>0</v>
      </c>
      <c r="N5" s="2" t="s">
        <v>37</v>
      </c>
      <c r="O5" s="3" t="s">
        <v>11</v>
      </c>
      <c r="P5" s="69" cm="1">
        <f t="array" ref="P5">SUMPRODUCT((MOD(H2:H1000,1)&gt;=23/24)*(MOD(H2:H1000,1)&lt;24/24),D2:D1000)</f>
        <v>0</v>
      </c>
      <c r="Q5" s="3" t="s">
        <v>12</v>
      </c>
      <c r="R5" s="69" cm="1">
        <f t="array" ref="R5">SUMPRODUCT((MOD(H2:H1000,1)&gt;=15/24)*(MOD(H2:H1000,1)&lt;16/24),D2:D1000)</f>
        <v>0</v>
      </c>
      <c r="S5" s="3" t="s">
        <v>13</v>
      </c>
      <c r="T5" s="69" cm="1">
        <f t="array" ref="T5">SUMPRODUCT((MOD(H2:H1000,1)&gt;=7/24)*(MOD(H2:H1000,1)&lt;8/24),D2:D1000)</f>
        <v>0</v>
      </c>
      <c r="U5" s="1" t="s">
        <v>5</v>
      </c>
      <c r="V5" s="68">
        <f t="shared" ref="V5:V11" si="1">P5+R5+T5</f>
        <v>0</v>
      </c>
      <c r="W5" s="7"/>
    </row>
    <row r="6" spans="1:23" ht="14.45" customHeight="1" x14ac:dyDescent="0.5">
      <c r="A6" s="38"/>
      <c r="C6" s="39"/>
      <c r="D6" s="102" t="str">
        <f t="shared" si="0"/>
        <v/>
      </c>
      <c r="E6" s="41"/>
      <c r="F6" s="42"/>
      <c r="G6" s="78"/>
      <c r="H6" s="40"/>
      <c r="I6" s="93"/>
      <c r="J6" s="84" t="s">
        <v>59</v>
      </c>
      <c r="K6" s="24" t="s">
        <v>69</v>
      </c>
      <c r="L6" s="100">
        <f>COUNTIF(E:G,"2")</f>
        <v>0</v>
      </c>
      <c r="N6" s="2" t="s">
        <v>38</v>
      </c>
      <c r="O6" s="3" t="s">
        <v>15</v>
      </c>
      <c r="P6" s="70" cm="1">
        <f t="array" ref="P6">SUMPRODUCT((MOD(H2:H1000,1)&gt;=0/24)*(MOD(H2:H1000,1)&lt;1/24),D2:D1000)</f>
        <v>0</v>
      </c>
      <c r="Q6" s="3" t="s">
        <v>16</v>
      </c>
      <c r="R6" s="70" cm="1">
        <f t="array" ref="R6">SUMPRODUCT((MOD(H2:H1000,1)&gt;=16/24)*(MOD(H2:H1000,1)&lt;17/24),D2:D1000)</f>
        <v>0</v>
      </c>
      <c r="S6" s="3" t="s">
        <v>17</v>
      </c>
      <c r="T6" s="70" cm="1">
        <f t="array" ref="T6">SUMPRODUCT((MOD(H2:H1000,1)&gt;=8/24)*(MOD(H2:H1000,1)&lt;9/24),D2:D1000)</f>
        <v>0</v>
      </c>
      <c r="U6" s="1" t="s">
        <v>6</v>
      </c>
      <c r="V6" s="68">
        <f t="shared" si="1"/>
        <v>0</v>
      </c>
      <c r="W6" s="7"/>
    </row>
    <row r="7" spans="1:23" ht="14.45" customHeight="1" x14ac:dyDescent="0.5">
      <c r="A7" s="38"/>
      <c r="C7" s="39"/>
      <c r="D7" s="102" t="str">
        <f t="shared" si="0"/>
        <v/>
      </c>
      <c r="E7" s="41"/>
      <c r="F7" s="42"/>
      <c r="G7" s="78"/>
      <c r="H7" s="40"/>
      <c r="I7" s="93"/>
      <c r="J7" s="84" t="s">
        <v>45</v>
      </c>
      <c r="K7" s="24" t="s">
        <v>70</v>
      </c>
      <c r="L7" s="100">
        <f>COUNTIF(E:G,"3")</f>
        <v>0</v>
      </c>
      <c r="N7" s="2" t="s">
        <v>39</v>
      </c>
      <c r="O7" s="3" t="s">
        <v>19</v>
      </c>
      <c r="P7" s="71" cm="1">
        <f t="array" ref="P7">SUMPRODUCT((MOD(H2:H1000,1)&gt;=1/24)*(MOD(H2:H1000,1)&lt;2/24),D2:D1000)</f>
        <v>0</v>
      </c>
      <c r="Q7" s="3" t="s">
        <v>20</v>
      </c>
      <c r="R7" s="71" cm="1">
        <f t="array" ref="R7">SUMPRODUCT((MOD(H2:H1000,1)&gt;=17/24)*(MOD(H2:H1000,1)&lt;18/24),D2:D1000)</f>
        <v>0</v>
      </c>
      <c r="S7" s="3" t="s">
        <v>21</v>
      </c>
      <c r="T7" s="71" cm="1">
        <f t="array" ref="T7">SUMPRODUCT((MOD(H2:H1000,1)&gt;=9/24)*(MOD(H2:H1000,1)&lt;10/24),D2:D1000)</f>
        <v>0</v>
      </c>
      <c r="U7" s="1" t="s">
        <v>10</v>
      </c>
      <c r="V7" s="68">
        <f t="shared" si="1"/>
        <v>0</v>
      </c>
      <c r="W7" s="7"/>
    </row>
    <row r="8" spans="1:23" ht="14.45" customHeight="1" x14ac:dyDescent="0.5">
      <c r="A8" s="38"/>
      <c r="C8" s="39"/>
      <c r="D8" s="102" t="str">
        <f t="shared" si="0"/>
        <v/>
      </c>
      <c r="E8" s="41"/>
      <c r="F8" s="42"/>
      <c r="G8" s="78"/>
      <c r="H8" s="40"/>
      <c r="I8" s="93"/>
      <c r="J8" s="84" t="s">
        <v>46</v>
      </c>
      <c r="K8" s="27" t="s">
        <v>71</v>
      </c>
      <c r="L8" s="100">
        <f>COUNTIF(E:G,"4")</f>
        <v>0</v>
      </c>
      <c r="N8" s="2" t="s">
        <v>40</v>
      </c>
      <c r="O8" s="3" t="s">
        <v>23</v>
      </c>
      <c r="P8" s="72" cm="1">
        <f t="array" ref="P8">SUMPRODUCT((MOD(H2:H1000,1)&gt;=2/24)*(MOD(H2:H1000,1)&lt;3/24),D2:D1000)</f>
        <v>0</v>
      </c>
      <c r="Q8" s="3" t="s">
        <v>24</v>
      </c>
      <c r="R8" s="72" cm="1">
        <f t="array" ref="R8">SUMPRODUCT((MOD(H2:H1000,1)&gt;=18/24)*(MOD(H2:H1000,1)&lt;19/24),D2:D1000)</f>
        <v>0</v>
      </c>
      <c r="S8" s="3" t="s">
        <v>25</v>
      </c>
      <c r="T8" s="72" cm="1">
        <f t="array" ref="T8">SUMPRODUCT((MOD(H2:H1000,1)&gt;=10/24)*(MOD(H2:H1000,1)&lt;11/24),D2:D1000)</f>
        <v>0</v>
      </c>
      <c r="U8" s="1" t="s">
        <v>14</v>
      </c>
      <c r="V8" s="68">
        <f t="shared" si="1"/>
        <v>0</v>
      </c>
      <c r="W8" s="7"/>
    </row>
    <row r="9" spans="1:23" ht="14.45" customHeight="1" x14ac:dyDescent="0.5">
      <c r="A9" s="38"/>
      <c r="C9" s="39"/>
      <c r="D9" s="102" t="str">
        <f t="shared" si="0"/>
        <v/>
      </c>
      <c r="E9" s="41"/>
      <c r="F9" s="42"/>
      <c r="G9" s="78"/>
      <c r="H9" s="40"/>
      <c r="I9" s="93"/>
      <c r="J9" s="84" t="s">
        <v>47</v>
      </c>
      <c r="K9" s="24" t="s">
        <v>72</v>
      </c>
      <c r="L9" s="100">
        <f>COUNTIF(E:G,"5")</f>
        <v>0</v>
      </c>
      <c r="N9" s="2" t="s">
        <v>41</v>
      </c>
      <c r="O9" s="3" t="s">
        <v>27</v>
      </c>
      <c r="P9" s="73" cm="1">
        <f t="array" ref="P9">SUMPRODUCT((MOD(H2:H1000,1)&gt;=3/24)*(MOD(H2:H1000,1)&lt;4/24),D2:D1000)</f>
        <v>0</v>
      </c>
      <c r="Q9" s="3" t="s">
        <v>28</v>
      </c>
      <c r="R9" s="73" cm="1">
        <f t="array" ref="R9">SUMPRODUCT((MOD(H2:H1000,1)&gt;=19/24)*(MOD(H2:H1000,1)&lt;20/24),D2:D1000)</f>
        <v>0</v>
      </c>
      <c r="S9" s="3" t="s">
        <v>29</v>
      </c>
      <c r="T9" s="73" cm="1">
        <f t="array" ref="T9">SUMPRODUCT((MOD(H2:H1000,1)&gt;=11/24)*(MOD(H2:H1000,1)&lt;12/24),D2:D1000)</f>
        <v>0</v>
      </c>
      <c r="U9" s="1" t="s">
        <v>18</v>
      </c>
      <c r="V9" s="68">
        <f t="shared" si="1"/>
        <v>0</v>
      </c>
      <c r="W9" s="7"/>
    </row>
    <row r="10" spans="1:23" ht="14.45" customHeight="1" x14ac:dyDescent="0.5">
      <c r="A10" s="38"/>
      <c r="C10" s="39"/>
      <c r="D10" s="102" t="str">
        <f t="shared" si="0"/>
        <v/>
      </c>
      <c r="E10" s="41"/>
      <c r="F10" s="42"/>
      <c r="G10" s="78"/>
      <c r="H10" s="40"/>
      <c r="I10" s="93"/>
      <c r="J10" s="84" t="s">
        <v>48</v>
      </c>
      <c r="K10" s="24" t="s">
        <v>73</v>
      </c>
      <c r="L10" s="100">
        <f>COUNTIF(E:G,"6")</f>
        <v>0</v>
      </c>
      <c r="N10" s="2" t="s">
        <v>42</v>
      </c>
      <c r="O10" s="3" t="s">
        <v>30</v>
      </c>
      <c r="P10" s="60" cm="1">
        <f t="array" ref="P10">SUMPRODUCT((MOD(H2:H1000,1)&gt;=4/24)*(MOD(H2:H1000,1)&lt;5/24),D2:D1000)</f>
        <v>0</v>
      </c>
      <c r="Q10" s="3" t="s">
        <v>31</v>
      </c>
      <c r="R10" s="60" cm="1">
        <f t="array" ref="R10">SUMPRODUCT((MOD(H2:H1000,1)&gt;=20/24)*(MOD(H2:H1000,1)&lt;21/24),D2:D1000)</f>
        <v>0</v>
      </c>
      <c r="S10" s="3" t="s">
        <v>32</v>
      </c>
      <c r="T10" s="60" cm="1">
        <f t="array" ref="T10">SUMPRODUCT((MOD(H2:H1000,1)&gt;=12/24)*(MOD(H2:H1000,1)&lt;13/24),D2:D1000)</f>
        <v>0</v>
      </c>
      <c r="U10" s="1" t="s">
        <v>22</v>
      </c>
      <c r="V10" s="68">
        <f t="shared" si="1"/>
        <v>0</v>
      </c>
      <c r="W10" s="7"/>
    </row>
    <row r="11" spans="1:23" ht="14.45" customHeight="1" x14ac:dyDescent="0.5">
      <c r="A11" s="38"/>
      <c r="C11" s="39"/>
      <c r="D11" s="102" t="str">
        <f t="shared" si="0"/>
        <v/>
      </c>
      <c r="E11" s="41"/>
      <c r="F11" s="42"/>
      <c r="G11" s="78"/>
      <c r="H11" s="40"/>
      <c r="I11" s="93"/>
      <c r="J11" s="84" t="s">
        <v>49</v>
      </c>
      <c r="K11" s="24" t="s">
        <v>74</v>
      </c>
      <c r="L11" s="100">
        <f>COUNTIF(E:G,"7")</f>
        <v>0</v>
      </c>
      <c r="N11" s="2" t="s">
        <v>43</v>
      </c>
      <c r="O11" s="3" t="s">
        <v>33</v>
      </c>
      <c r="P11" s="74">
        <f>SUMPRODUCT((MOD(E2:E1000,1)&gt;=5/24)*(MOD(E2:E1000,1)&lt;6/24),D2:D1000)</f>
        <v>0</v>
      </c>
      <c r="Q11" s="3" t="s">
        <v>34</v>
      </c>
      <c r="R11" s="74" cm="1">
        <f t="array" ref="R11">SUMPRODUCT((MOD(H2:H1000,1)&gt;=21/24)*(MOD(H2:H1000,1)&lt;22/24),D2:D1000)</f>
        <v>0</v>
      </c>
      <c r="S11" s="3" t="s">
        <v>35</v>
      </c>
      <c r="T11" s="74" cm="1">
        <f t="array" ref="T11">SUMPRODUCT((MOD(H2:H1000,1)&gt;=13/24)*(MOD(H2:H1000,1)&lt;14/24),D2:D1000)</f>
        <v>0</v>
      </c>
      <c r="U11" s="1" t="s">
        <v>26</v>
      </c>
      <c r="V11" s="68">
        <f t="shared" si="1"/>
        <v>0</v>
      </c>
      <c r="W11" s="7"/>
    </row>
    <row r="12" spans="1:23" ht="14.45" customHeight="1" x14ac:dyDescent="0.5">
      <c r="A12" s="38"/>
      <c r="C12" s="39"/>
      <c r="D12" s="102" t="str">
        <f t="shared" si="0"/>
        <v/>
      </c>
      <c r="E12" s="41"/>
      <c r="F12" s="42"/>
      <c r="G12" s="78"/>
      <c r="H12" s="40"/>
      <c r="I12" s="93"/>
      <c r="J12" s="84" t="s">
        <v>50</v>
      </c>
      <c r="K12" s="24" t="s">
        <v>75</v>
      </c>
      <c r="L12" s="100">
        <f>COUNTIF(E:G,"8")</f>
        <v>0</v>
      </c>
      <c r="N12" s="1"/>
      <c r="O12" s="1"/>
      <c r="P12" s="6"/>
      <c r="Q12" s="1"/>
      <c r="R12" s="6"/>
      <c r="S12" s="1"/>
      <c r="T12" s="6"/>
      <c r="U12" s="1"/>
      <c r="V12" s="7"/>
      <c r="W12" s="7"/>
    </row>
    <row r="13" spans="1:23" ht="14.45" customHeight="1" x14ac:dyDescent="0.5">
      <c r="A13" s="38"/>
      <c r="C13" s="39"/>
      <c r="D13" s="102" t="str">
        <f t="shared" si="0"/>
        <v/>
      </c>
      <c r="E13" s="41"/>
      <c r="F13" s="42"/>
      <c r="G13" s="78"/>
      <c r="H13" s="40"/>
      <c r="I13" s="93"/>
      <c r="J13" s="84" t="s">
        <v>51</v>
      </c>
      <c r="K13" s="25" t="s">
        <v>76</v>
      </c>
      <c r="L13" s="100">
        <f>COUNTIF(E:G,"9")</f>
        <v>0</v>
      </c>
      <c r="N13" s="104" t="s">
        <v>44</v>
      </c>
      <c r="O13" s="105">
        <f>SUM(D2:D1000)</f>
        <v>0</v>
      </c>
      <c r="P13" s="7"/>
      <c r="Q13" s="7"/>
      <c r="R13" s="7"/>
      <c r="S13" s="7"/>
      <c r="T13" s="7"/>
      <c r="U13" s="7"/>
      <c r="V13" s="7"/>
      <c r="W13" s="7"/>
    </row>
    <row r="14" spans="1:23" ht="14.45" customHeight="1" x14ac:dyDescent="0.5">
      <c r="A14" s="38"/>
      <c r="C14" s="39"/>
      <c r="D14" s="102" t="str">
        <f t="shared" si="0"/>
        <v/>
      </c>
      <c r="E14" s="41"/>
      <c r="F14" s="42"/>
      <c r="G14" s="78"/>
      <c r="H14" s="40"/>
      <c r="I14" s="93"/>
      <c r="J14" s="84" t="s">
        <v>52</v>
      </c>
      <c r="K14" s="25" t="s">
        <v>96</v>
      </c>
      <c r="L14" s="100">
        <f>COUNTIF(E:G,"10")</f>
        <v>0</v>
      </c>
      <c r="N14" s="104"/>
      <c r="O14" s="105"/>
      <c r="P14" s="5"/>
      <c r="Q14" s="4"/>
      <c r="R14" s="5"/>
      <c r="S14" s="4"/>
      <c r="T14" s="4"/>
      <c r="U14" s="5"/>
      <c r="V14" s="7"/>
      <c r="W14" s="7"/>
    </row>
    <row r="15" spans="1:23" ht="14.45" customHeight="1" x14ac:dyDescent="0.5">
      <c r="A15" s="38"/>
      <c r="C15" s="39"/>
      <c r="D15" s="102" t="str">
        <f t="shared" si="0"/>
        <v/>
      </c>
      <c r="E15" s="41"/>
      <c r="F15" s="42"/>
      <c r="G15" s="78"/>
      <c r="H15" s="40"/>
      <c r="I15" s="93"/>
      <c r="J15" s="84" t="s">
        <v>53</v>
      </c>
      <c r="K15" s="25" t="s">
        <v>77</v>
      </c>
      <c r="L15" s="100">
        <f>COUNTIF(E:G,"11")</f>
        <v>0</v>
      </c>
      <c r="N15" s="7"/>
      <c r="O15" s="7"/>
      <c r="P15" s="7"/>
      <c r="Q15" s="75"/>
      <c r="R15" s="75"/>
      <c r="S15" s="75"/>
      <c r="T15" s="75"/>
      <c r="U15" s="75"/>
      <c r="V15" s="7"/>
      <c r="W15" s="7"/>
    </row>
    <row r="16" spans="1:23" ht="14.45" customHeight="1" x14ac:dyDescent="0.5">
      <c r="A16" s="38"/>
      <c r="C16" s="39"/>
      <c r="D16" s="102" t="str">
        <f t="shared" si="0"/>
        <v/>
      </c>
      <c r="E16" s="41"/>
      <c r="F16" s="42"/>
      <c r="G16" s="78"/>
      <c r="H16" s="40"/>
      <c r="I16" s="93"/>
      <c r="J16" s="84" t="s">
        <v>54</v>
      </c>
      <c r="K16" s="25" t="s">
        <v>78</v>
      </c>
      <c r="L16" s="100">
        <f>COUNTIF(E:G,"12")</f>
        <v>0</v>
      </c>
      <c r="N16" s="11"/>
      <c r="O16" s="11"/>
      <c r="P16" s="11"/>
      <c r="Q16" s="11"/>
      <c r="R16" s="11"/>
      <c r="S16" s="11"/>
      <c r="T16" s="11"/>
      <c r="U16" s="11"/>
    </row>
    <row r="17" spans="1:23" ht="14.45" customHeight="1" x14ac:dyDescent="0.5">
      <c r="A17" s="38"/>
      <c r="C17" s="39"/>
      <c r="D17" s="102" t="str">
        <f t="shared" si="0"/>
        <v/>
      </c>
      <c r="E17" s="41"/>
      <c r="F17" s="42"/>
      <c r="G17" s="78"/>
      <c r="H17" s="40"/>
      <c r="I17" s="93"/>
      <c r="J17" s="84" t="s">
        <v>55</v>
      </c>
      <c r="K17" s="25" t="s">
        <v>79</v>
      </c>
      <c r="L17" s="100">
        <f>COUNTIF(E:G,"13")</f>
        <v>0</v>
      </c>
      <c r="N17" s="16"/>
      <c r="O17" s="16"/>
      <c r="P17" s="16"/>
      <c r="Q17" s="16"/>
      <c r="R17" s="16"/>
      <c r="S17" s="16"/>
      <c r="T17" s="16"/>
      <c r="U17" s="16"/>
      <c r="V17" s="16"/>
      <c r="W17" s="16"/>
    </row>
    <row r="18" spans="1:23" ht="14.45" customHeight="1" x14ac:dyDescent="0.5">
      <c r="A18" s="38"/>
      <c r="C18" s="39"/>
      <c r="D18" s="102" t="str">
        <f t="shared" si="0"/>
        <v/>
      </c>
      <c r="E18" s="41"/>
      <c r="F18" s="42"/>
      <c r="G18" s="78"/>
      <c r="H18" s="40"/>
      <c r="I18" s="93"/>
      <c r="J18" s="84" t="s">
        <v>56</v>
      </c>
      <c r="K18" s="26" t="s">
        <v>71</v>
      </c>
      <c r="L18" s="100">
        <f>COUNTIF(E:G,"14")</f>
        <v>0</v>
      </c>
      <c r="N18" s="23"/>
      <c r="O18" s="16"/>
      <c r="P18" s="16"/>
      <c r="Q18" s="8"/>
      <c r="R18" s="8"/>
      <c r="S18" s="8"/>
      <c r="T18" s="8"/>
      <c r="U18" s="8"/>
      <c r="V18" s="8"/>
      <c r="W18" s="8"/>
    </row>
    <row r="19" spans="1:23" ht="14.45" customHeight="1" x14ac:dyDescent="0.5">
      <c r="A19" s="38"/>
      <c r="C19" s="39"/>
      <c r="D19" s="102" t="str">
        <f t="shared" si="0"/>
        <v/>
      </c>
      <c r="E19" s="41"/>
      <c r="F19" s="42"/>
      <c r="G19" s="78"/>
      <c r="H19" s="40"/>
      <c r="I19" s="93"/>
      <c r="J19" s="84" t="s">
        <v>57</v>
      </c>
      <c r="K19" s="26" t="s">
        <v>80</v>
      </c>
      <c r="L19" s="100">
        <f>COUNTIF(E:G,"15")</f>
        <v>0</v>
      </c>
      <c r="N19" s="16"/>
      <c r="O19" s="16"/>
      <c r="P19" s="16"/>
      <c r="Q19" s="8"/>
      <c r="R19" s="8"/>
      <c r="S19" s="8"/>
      <c r="T19" s="8"/>
      <c r="U19" s="8"/>
      <c r="V19" s="8"/>
      <c r="W19" s="8"/>
    </row>
    <row r="20" spans="1:23" ht="14.45" customHeight="1" x14ac:dyDescent="0.5">
      <c r="A20" s="38"/>
      <c r="C20" s="39"/>
      <c r="D20" s="102" t="str">
        <f t="shared" si="0"/>
        <v/>
      </c>
      <c r="E20" s="41"/>
      <c r="F20" s="42"/>
      <c r="G20" s="78"/>
      <c r="H20" s="40"/>
      <c r="I20" s="93"/>
      <c r="J20" s="84" t="s">
        <v>61</v>
      </c>
      <c r="K20" s="26" t="s">
        <v>81</v>
      </c>
      <c r="L20" s="100">
        <f>COUNTIF(E:G,"16")</f>
        <v>0</v>
      </c>
      <c r="N20" s="16"/>
      <c r="O20" s="16"/>
      <c r="P20" s="16"/>
      <c r="Q20" s="8"/>
      <c r="R20" s="107" t="s">
        <v>98</v>
      </c>
      <c r="S20" s="106"/>
      <c r="T20" s="106"/>
      <c r="U20" s="106"/>
      <c r="V20" s="8"/>
      <c r="W20" s="8"/>
    </row>
    <row r="21" spans="1:23" ht="14.45" customHeight="1" x14ac:dyDescent="0.5">
      <c r="A21" s="38"/>
      <c r="C21" s="39"/>
      <c r="D21" s="102" t="str">
        <f t="shared" si="0"/>
        <v/>
      </c>
      <c r="E21" s="41"/>
      <c r="F21" s="42"/>
      <c r="G21" s="78"/>
      <c r="H21" s="40"/>
      <c r="I21" s="93"/>
      <c r="J21" s="84" t="s">
        <v>62</v>
      </c>
      <c r="K21" s="26" t="s">
        <v>82</v>
      </c>
      <c r="L21" s="100">
        <f>COUNTIF(E:G,"17")</f>
        <v>0</v>
      </c>
      <c r="N21" s="16"/>
      <c r="O21" s="16"/>
      <c r="P21" s="16"/>
      <c r="Q21" s="8"/>
      <c r="R21" s="106"/>
      <c r="S21" s="106"/>
      <c r="T21" s="106"/>
      <c r="U21" s="106"/>
      <c r="V21" s="8"/>
      <c r="W21" s="8"/>
    </row>
    <row r="22" spans="1:23" ht="14.45" customHeight="1" x14ac:dyDescent="0.5">
      <c r="A22" s="38"/>
      <c r="C22" s="39"/>
      <c r="D22" s="102" t="str">
        <f t="shared" si="0"/>
        <v/>
      </c>
      <c r="E22" s="41"/>
      <c r="F22" s="42"/>
      <c r="G22" s="78"/>
      <c r="H22" s="40"/>
      <c r="I22" s="93"/>
      <c r="J22" s="84" t="s">
        <v>63</v>
      </c>
      <c r="K22" s="26" t="s">
        <v>83</v>
      </c>
      <c r="L22" s="100">
        <f>COUNTIF(E:G,"18")</f>
        <v>0</v>
      </c>
      <c r="N22" s="16"/>
      <c r="O22" s="16"/>
      <c r="P22" s="16"/>
      <c r="Q22" s="8"/>
      <c r="R22" s="106"/>
      <c r="S22" s="106"/>
      <c r="T22" s="106"/>
      <c r="U22" s="106"/>
      <c r="V22" s="8"/>
      <c r="W22" s="8"/>
    </row>
    <row r="23" spans="1:23" ht="14.45" customHeight="1" x14ac:dyDescent="0.5">
      <c r="A23" s="38"/>
      <c r="C23" s="39"/>
      <c r="D23" s="102" t="str">
        <f t="shared" si="0"/>
        <v/>
      </c>
      <c r="E23" s="41"/>
      <c r="F23" s="42"/>
      <c r="G23" s="78"/>
      <c r="H23" s="40"/>
      <c r="I23" s="93"/>
      <c r="J23" s="84" t="s">
        <v>64</v>
      </c>
      <c r="K23" s="26" t="s">
        <v>84</v>
      </c>
      <c r="L23" s="100">
        <f>COUNTIF(E:G,"19")</f>
        <v>0</v>
      </c>
      <c r="N23" s="16"/>
      <c r="O23" s="16"/>
      <c r="P23" s="16"/>
      <c r="Q23" s="8"/>
      <c r="R23" s="106"/>
      <c r="S23" s="106"/>
      <c r="T23" s="106"/>
      <c r="U23" s="106"/>
      <c r="V23" s="8"/>
      <c r="W23" s="8"/>
    </row>
    <row r="24" spans="1:23" ht="14.45" customHeight="1" x14ac:dyDescent="0.5">
      <c r="A24" s="38"/>
      <c r="C24" s="39"/>
      <c r="D24" s="102" t="str">
        <f t="shared" si="0"/>
        <v/>
      </c>
      <c r="E24" s="41"/>
      <c r="F24" s="42"/>
      <c r="G24" s="78"/>
      <c r="H24" s="40"/>
      <c r="I24" s="93"/>
      <c r="J24" s="84" t="s">
        <v>93</v>
      </c>
      <c r="K24" s="26" t="s">
        <v>85</v>
      </c>
      <c r="L24" s="100">
        <f>COUNTIF(E:G,"20")</f>
        <v>0</v>
      </c>
      <c r="N24" s="16"/>
      <c r="O24" s="16"/>
      <c r="P24" s="16"/>
      <c r="Q24" s="8"/>
      <c r="R24" s="106"/>
      <c r="S24" s="106"/>
      <c r="T24" s="106"/>
      <c r="U24" s="106"/>
      <c r="V24" s="8"/>
      <c r="W24" s="8"/>
    </row>
    <row r="25" spans="1:23" ht="14.45" customHeight="1" x14ac:dyDescent="0.5">
      <c r="A25" s="38"/>
      <c r="C25" s="39"/>
      <c r="D25" s="102" t="str">
        <f t="shared" si="0"/>
        <v/>
      </c>
      <c r="E25" s="41"/>
      <c r="F25" s="42"/>
      <c r="G25" s="78"/>
      <c r="H25" s="40"/>
      <c r="I25" s="93"/>
      <c r="J25" s="84" t="s">
        <v>65</v>
      </c>
      <c r="K25" s="26" t="s">
        <v>86</v>
      </c>
      <c r="L25" s="100">
        <f>COUNTIF(E22:G1020,"21")</f>
        <v>0</v>
      </c>
      <c r="N25" s="16"/>
      <c r="O25" s="16"/>
      <c r="P25" s="16"/>
      <c r="Q25" s="8"/>
      <c r="R25" s="8"/>
      <c r="S25" s="8"/>
      <c r="T25" s="8"/>
      <c r="U25" s="8"/>
      <c r="V25" s="8"/>
      <c r="W25" s="8"/>
    </row>
    <row r="26" spans="1:23" ht="14.45" customHeight="1" x14ac:dyDescent="0.5">
      <c r="A26" s="38"/>
      <c r="C26" s="39"/>
      <c r="D26" s="102" t="str">
        <f t="shared" si="0"/>
        <v/>
      </c>
      <c r="E26" s="41"/>
      <c r="F26" s="42"/>
      <c r="G26" s="78"/>
      <c r="H26" s="40"/>
      <c r="I26" s="93"/>
      <c r="J26" s="84" t="s">
        <v>66</v>
      </c>
      <c r="K26" s="26" t="s">
        <v>87</v>
      </c>
      <c r="L26" s="100">
        <f>COUNTIF(E23:G1021,"22")</f>
        <v>0</v>
      </c>
      <c r="N26" s="16"/>
      <c r="O26" s="16"/>
      <c r="P26" s="16"/>
      <c r="Q26" s="8"/>
      <c r="R26" s="8"/>
      <c r="S26" s="8"/>
      <c r="T26" s="8"/>
      <c r="U26" s="8"/>
      <c r="V26" s="8"/>
      <c r="W26" s="8"/>
    </row>
    <row r="27" spans="1:23" ht="14.45" customHeight="1" x14ac:dyDescent="0.5">
      <c r="A27" s="38"/>
      <c r="C27" s="39"/>
      <c r="D27" s="102" t="str">
        <f t="shared" si="0"/>
        <v/>
      </c>
      <c r="E27" s="41"/>
      <c r="F27" s="42"/>
      <c r="G27" s="78"/>
      <c r="H27" s="40"/>
      <c r="I27" s="93"/>
      <c r="J27" s="84"/>
      <c r="K27" s="28"/>
      <c r="L27" s="99"/>
    </row>
    <row r="28" spans="1:23" ht="14.45" customHeight="1" x14ac:dyDescent="0.5">
      <c r="A28" s="38"/>
      <c r="C28" s="39"/>
      <c r="D28" s="102" t="str">
        <f t="shared" si="0"/>
        <v/>
      </c>
      <c r="E28" s="41"/>
      <c r="F28" s="42"/>
      <c r="G28" s="78"/>
      <c r="H28" s="40"/>
      <c r="I28" s="93"/>
      <c r="J28" s="84"/>
      <c r="K28" s="28"/>
      <c r="L28" s="99"/>
    </row>
    <row r="29" spans="1:23" ht="14.45" customHeight="1" x14ac:dyDescent="0.5">
      <c r="A29" s="38"/>
      <c r="C29" s="39"/>
      <c r="D29" s="102" t="str">
        <f t="shared" si="0"/>
        <v/>
      </c>
      <c r="E29" s="41"/>
      <c r="F29" s="42"/>
      <c r="G29" s="78"/>
      <c r="H29" s="40"/>
      <c r="I29" s="93"/>
      <c r="J29" s="84"/>
      <c r="K29" s="28"/>
      <c r="L29" s="99"/>
      <c r="O29" s="11"/>
      <c r="P29" s="11"/>
      <c r="Q29" s="11"/>
      <c r="S29" s="11"/>
      <c r="T29" s="11"/>
      <c r="U29" s="11"/>
    </row>
    <row r="30" spans="1:23" ht="14.45" customHeight="1" x14ac:dyDescent="0.5">
      <c r="A30" s="38"/>
      <c r="C30" s="39"/>
      <c r="D30" s="102" t="str">
        <f t="shared" si="0"/>
        <v/>
      </c>
      <c r="E30" s="41"/>
      <c r="F30" s="42"/>
      <c r="G30" s="78"/>
      <c r="H30" s="40"/>
      <c r="I30" s="93"/>
      <c r="J30" s="84"/>
      <c r="K30" s="28"/>
      <c r="L30" s="99"/>
      <c r="O30" s="12"/>
      <c r="P30" s="13"/>
      <c r="Q30" s="14"/>
      <c r="S30" s="15"/>
      <c r="T30" s="15"/>
      <c r="U30" s="11"/>
    </row>
    <row r="31" spans="1:23" ht="14.45" customHeight="1" x14ac:dyDescent="0.5">
      <c r="A31" s="38"/>
      <c r="C31" s="39"/>
      <c r="D31" s="102" t="str">
        <f t="shared" si="0"/>
        <v/>
      </c>
      <c r="E31" s="41"/>
      <c r="F31" s="42"/>
      <c r="G31" s="78"/>
      <c r="H31" s="40"/>
      <c r="I31" s="93"/>
      <c r="J31" s="84"/>
      <c r="K31" s="28"/>
      <c r="L31" s="99"/>
      <c r="O31" s="12"/>
      <c r="P31" s="16"/>
      <c r="Q31" s="14"/>
      <c r="S31" s="15"/>
      <c r="T31" s="15"/>
      <c r="U31" s="11"/>
    </row>
    <row r="32" spans="1:23" ht="14.25" customHeight="1" x14ac:dyDescent="0.5">
      <c r="A32" s="38"/>
      <c r="C32" s="39"/>
      <c r="D32" s="102" t="str">
        <f t="shared" si="0"/>
        <v/>
      </c>
      <c r="E32" s="41"/>
      <c r="F32" s="42"/>
      <c r="G32" s="78"/>
      <c r="H32" s="40"/>
      <c r="I32" s="93"/>
      <c r="J32" s="84"/>
      <c r="K32" s="28"/>
      <c r="L32" s="99"/>
      <c r="O32" s="12"/>
      <c r="P32" s="13"/>
      <c r="Q32" s="14"/>
      <c r="S32" s="15"/>
      <c r="T32" s="15"/>
      <c r="U32" s="11"/>
    </row>
    <row r="33" spans="1:21" ht="14.45" customHeight="1" x14ac:dyDescent="0.5">
      <c r="A33" s="38"/>
      <c r="C33" s="39"/>
      <c r="D33" s="102" t="str">
        <f t="shared" si="0"/>
        <v/>
      </c>
      <c r="E33" s="41"/>
      <c r="F33" s="42"/>
      <c r="G33" s="78"/>
      <c r="H33" s="40"/>
      <c r="I33" s="93"/>
      <c r="J33" s="84"/>
      <c r="K33" s="28"/>
      <c r="L33" s="99"/>
      <c r="O33" s="12"/>
      <c r="P33" s="13"/>
      <c r="Q33" s="14"/>
      <c r="S33" s="15"/>
      <c r="T33" s="15"/>
      <c r="U33" s="11"/>
    </row>
    <row r="34" spans="1:21" ht="14.45" customHeight="1" x14ac:dyDescent="0.5">
      <c r="A34" s="38"/>
      <c r="C34" s="39"/>
      <c r="D34" s="102" t="str">
        <f t="shared" si="0"/>
        <v/>
      </c>
      <c r="E34" s="41"/>
      <c r="F34" s="42"/>
      <c r="G34" s="78"/>
      <c r="H34" s="40"/>
      <c r="I34" s="93"/>
      <c r="J34" s="84"/>
      <c r="K34" s="28"/>
      <c r="L34" s="99"/>
      <c r="O34" s="12"/>
      <c r="P34" s="13"/>
      <c r="Q34" s="14"/>
      <c r="S34" s="15"/>
      <c r="T34" s="15"/>
      <c r="U34" s="11"/>
    </row>
    <row r="35" spans="1:21" ht="14.45" customHeight="1" x14ac:dyDescent="0.5">
      <c r="A35" s="38"/>
      <c r="C35" s="39"/>
      <c r="D35" s="102" t="str">
        <f t="shared" si="0"/>
        <v/>
      </c>
      <c r="E35" s="41"/>
      <c r="F35" s="42"/>
      <c r="G35" s="78"/>
      <c r="H35" s="40"/>
      <c r="I35" s="93"/>
      <c r="J35" s="84"/>
      <c r="K35" s="28"/>
      <c r="L35" s="99"/>
      <c r="O35" s="12"/>
      <c r="P35" s="13"/>
      <c r="Q35" s="14"/>
      <c r="S35" s="15"/>
      <c r="T35" s="15"/>
      <c r="U35" s="11"/>
    </row>
    <row r="36" spans="1:21" ht="14.45" customHeight="1" x14ac:dyDescent="0.45">
      <c r="A36" s="38"/>
      <c r="C36" s="39"/>
      <c r="D36" s="102" t="str">
        <f t="shared" si="0"/>
        <v/>
      </c>
      <c r="E36" s="41"/>
      <c r="F36" s="42"/>
      <c r="G36" s="78"/>
      <c r="H36" s="40"/>
      <c r="I36" s="93"/>
      <c r="K36" s="10"/>
      <c r="L36" s="10"/>
      <c r="O36" s="12"/>
      <c r="P36" s="13"/>
      <c r="Q36" s="14"/>
      <c r="S36" s="15"/>
      <c r="T36" s="15"/>
      <c r="U36" s="11"/>
    </row>
    <row r="37" spans="1:21" ht="14.45" customHeight="1" x14ac:dyDescent="0.5">
      <c r="A37" s="38"/>
      <c r="C37" s="39"/>
      <c r="D37" s="102" t="str">
        <f t="shared" si="0"/>
        <v/>
      </c>
      <c r="E37" s="41"/>
      <c r="F37" s="42"/>
      <c r="G37" s="78"/>
      <c r="H37" s="40"/>
      <c r="I37" s="93"/>
      <c r="J37" s="86"/>
      <c r="O37" s="12"/>
      <c r="P37" s="17"/>
      <c r="Q37" s="14"/>
      <c r="R37" s="15"/>
      <c r="S37" s="15"/>
      <c r="T37" s="15"/>
      <c r="U37" s="11"/>
    </row>
    <row r="38" spans="1:21" ht="14.45" customHeight="1" x14ac:dyDescent="0.5">
      <c r="A38" s="38"/>
      <c r="C38" s="39"/>
      <c r="D38" s="102" t="str">
        <f t="shared" si="0"/>
        <v/>
      </c>
      <c r="E38" s="41"/>
      <c r="F38" s="42"/>
      <c r="G38" s="78"/>
      <c r="H38" s="40"/>
      <c r="I38" s="93"/>
      <c r="J38" s="86"/>
      <c r="O38" s="12"/>
      <c r="P38" s="18"/>
      <c r="Q38" s="14"/>
      <c r="R38" s="15"/>
      <c r="S38" s="15"/>
      <c r="T38" s="15"/>
      <c r="U38" s="11"/>
    </row>
    <row r="39" spans="1:21" ht="14.45" customHeight="1" x14ac:dyDescent="0.5">
      <c r="A39" s="38"/>
      <c r="C39" s="39"/>
      <c r="D39" s="102" t="str">
        <f t="shared" si="0"/>
        <v/>
      </c>
      <c r="E39" s="41"/>
      <c r="F39" s="42"/>
      <c r="G39" s="78"/>
      <c r="H39" s="40"/>
      <c r="I39" s="93"/>
      <c r="J39" s="86"/>
      <c r="O39" s="12"/>
      <c r="P39" s="17"/>
      <c r="Q39" s="14"/>
      <c r="R39" s="15"/>
      <c r="S39" s="15"/>
      <c r="T39" s="15"/>
      <c r="U39" s="11"/>
    </row>
    <row r="40" spans="1:21" ht="14.45" customHeight="1" x14ac:dyDescent="0.5">
      <c r="A40" s="38"/>
      <c r="C40" s="39"/>
      <c r="D40" s="102" t="str">
        <f t="shared" si="0"/>
        <v/>
      </c>
      <c r="E40" s="41"/>
      <c r="F40" s="42"/>
      <c r="G40" s="78"/>
      <c r="H40" s="40"/>
      <c r="I40" s="93"/>
      <c r="J40" s="86"/>
      <c r="O40" s="12"/>
      <c r="P40" s="17"/>
      <c r="Q40" s="14"/>
      <c r="R40" s="15"/>
      <c r="S40" s="15"/>
      <c r="T40" s="15"/>
      <c r="U40" s="11"/>
    </row>
    <row r="41" spans="1:21" ht="14.45" customHeight="1" x14ac:dyDescent="0.5">
      <c r="A41" s="38"/>
      <c r="C41" s="39"/>
      <c r="D41" s="102" t="str">
        <f t="shared" si="0"/>
        <v/>
      </c>
      <c r="E41" s="41"/>
      <c r="F41" s="42"/>
      <c r="G41" s="78"/>
      <c r="H41" s="40"/>
      <c r="I41" s="93"/>
      <c r="J41" s="86"/>
      <c r="O41" s="12"/>
      <c r="P41" s="16"/>
      <c r="Q41" s="14"/>
      <c r="R41" s="11"/>
      <c r="S41" s="11"/>
      <c r="T41" s="11"/>
      <c r="U41" s="11"/>
    </row>
    <row r="42" spans="1:21" ht="14.45" customHeight="1" x14ac:dyDescent="0.5">
      <c r="A42" s="38"/>
      <c r="C42" s="39"/>
      <c r="D42" s="102" t="str">
        <f t="shared" si="0"/>
        <v/>
      </c>
      <c r="E42" s="41"/>
      <c r="F42" s="42"/>
      <c r="G42" s="78"/>
      <c r="H42" s="40"/>
      <c r="I42" s="93"/>
      <c r="J42" s="86"/>
      <c r="O42" s="12"/>
      <c r="P42" s="16"/>
      <c r="Q42" s="14"/>
      <c r="R42" s="11"/>
      <c r="S42" s="11"/>
      <c r="T42" s="11"/>
      <c r="U42" s="11"/>
    </row>
    <row r="43" spans="1:21" ht="14.45" customHeight="1" x14ac:dyDescent="0.5">
      <c r="A43" s="38"/>
      <c r="C43" s="39"/>
      <c r="D43" s="102" t="str">
        <f t="shared" si="0"/>
        <v/>
      </c>
      <c r="E43" s="41"/>
      <c r="F43" s="42"/>
      <c r="G43" s="78"/>
      <c r="H43" s="40"/>
      <c r="I43" s="93"/>
      <c r="J43" s="86"/>
      <c r="O43" s="12"/>
      <c r="P43" s="16"/>
      <c r="Q43" s="14"/>
      <c r="R43" s="11"/>
      <c r="S43" s="11"/>
      <c r="T43" s="11"/>
      <c r="U43" s="11"/>
    </row>
    <row r="44" spans="1:21" ht="14.45" customHeight="1" x14ac:dyDescent="0.5">
      <c r="A44" s="38"/>
      <c r="C44" s="39"/>
      <c r="D44" s="102" t="str">
        <f t="shared" si="0"/>
        <v/>
      </c>
      <c r="E44" s="41"/>
      <c r="F44" s="42"/>
      <c r="G44" s="78"/>
      <c r="H44" s="40"/>
      <c r="I44" s="93"/>
      <c r="J44" s="86"/>
      <c r="O44" s="12"/>
      <c r="P44" s="16"/>
      <c r="Q44" s="14"/>
      <c r="R44" s="11"/>
      <c r="S44" s="11"/>
      <c r="T44" s="11"/>
      <c r="U44" s="11"/>
    </row>
    <row r="45" spans="1:21" ht="14.45" customHeight="1" x14ac:dyDescent="0.5">
      <c r="A45" s="38"/>
      <c r="C45" s="39"/>
      <c r="D45" s="102" t="str">
        <f t="shared" si="0"/>
        <v/>
      </c>
      <c r="E45" s="41"/>
      <c r="F45" s="42"/>
      <c r="G45" s="78"/>
      <c r="H45" s="40"/>
      <c r="I45" s="93"/>
      <c r="J45" s="86"/>
      <c r="O45" s="12"/>
      <c r="P45" s="16"/>
      <c r="Q45" s="14"/>
      <c r="R45" s="11"/>
      <c r="S45" s="11"/>
      <c r="T45" s="11"/>
      <c r="U45" s="11"/>
    </row>
    <row r="46" spans="1:21" ht="14.45" customHeight="1" x14ac:dyDescent="0.5">
      <c r="A46" s="38"/>
      <c r="C46" s="39"/>
      <c r="D46" s="102" t="str">
        <f t="shared" si="0"/>
        <v/>
      </c>
      <c r="E46" s="41"/>
      <c r="F46" s="42"/>
      <c r="G46" s="78"/>
      <c r="H46" s="40"/>
      <c r="I46" s="93"/>
      <c r="J46" s="86"/>
      <c r="O46" s="12"/>
      <c r="P46" s="16"/>
      <c r="Q46" s="14"/>
      <c r="R46" s="11"/>
      <c r="S46" s="11"/>
      <c r="T46" s="11"/>
      <c r="U46" s="11"/>
    </row>
    <row r="47" spans="1:21" ht="14.45" customHeight="1" x14ac:dyDescent="0.5">
      <c r="A47" s="38"/>
      <c r="C47" s="39"/>
      <c r="D47" s="102" t="str">
        <f t="shared" si="0"/>
        <v/>
      </c>
      <c r="E47" s="41"/>
      <c r="F47" s="42"/>
      <c r="G47" s="78"/>
      <c r="H47" s="40"/>
      <c r="I47" s="93"/>
      <c r="J47" s="86"/>
      <c r="O47" s="12"/>
      <c r="P47" s="16"/>
      <c r="Q47" s="14"/>
      <c r="R47" s="11"/>
      <c r="S47" s="11"/>
      <c r="T47" s="11"/>
      <c r="U47" s="11"/>
    </row>
    <row r="48" spans="1:21" ht="14.45" customHeight="1" x14ac:dyDescent="0.5">
      <c r="A48" s="38"/>
      <c r="C48" s="39"/>
      <c r="D48" s="102" t="str">
        <f t="shared" si="0"/>
        <v/>
      </c>
      <c r="E48" s="41"/>
      <c r="F48" s="42"/>
      <c r="G48" s="78"/>
      <c r="H48" s="40"/>
      <c r="I48" s="93"/>
      <c r="J48" s="86"/>
      <c r="O48" s="12"/>
      <c r="P48" s="16"/>
      <c r="Q48" s="14"/>
      <c r="R48" s="11"/>
      <c r="S48" s="11"/>
      <c r="T48" s="11"/>
      <c r="U48" s="11"/>
    </row>
    <row r="49" spans="1:21" ht="14.45" customHeight="1" x14ac:dyDescent="0.5">
      <c r="A49" s="38"/>
      <c r="C49" s="39"/>
      <c r="D49" s="102" t="str">
        <f t="shared" si="0"/>
        <v/>
      </c>
      <c r="E49" s="41"/>
      <c r="F49" s="42"/>
      <c r="G49" s="78"/>
      <c r="H49" s="40"/>
      <c r="I49" s="93"/>
      <c r="J49" s="86"/>
      <c r="O49" s="12"/>
      <c r="P49" s="16"/>
      <c r="Q49" s="14"/>
      <c r="R49" s="11"/>
      <c r="S49" s="11"/>
      <c r="T49" s="11"/>
      <c r="U49" s="11"/>
    </row>
    <row r="50" spans="1:21" ht="14.45" customHeight="1" x14ac:dyDescent="0.5">
      <c r="A50" s="38"/>
      <c r="C50" s="39"/>
      <c r="D50" s="102" t="str">
        <f t="shared" si="0"/>
        <v/>
      </c>
      <c r="E50" s="41"/>
      <c r="F50" s="42"/>
      <c r="G50" s="78"/>
      <c r="H50" s="40"/>
      <c r="I50" s="93"/>
      <c r="J50" s="86"/>
      <c r="O50" s="12"/>
      <c r="P50" s="16"/>
      <c r="Q50" s="14"/>
      <c r="R50" s="11"/>
      <c r="S50" s="11"/>
      <c r="T50" s="11"/>
      <c r="U50" s="11"/>
    </row>
    <row r="51" spans="1:21" ht="14.45" customHeight="1" x14ac:dyDescent="0.5">
      <c r="A51" s="38"/>
      <c r="C51" s="39"/>
      <c r="D51" s="102" t="str">
        <f t="shared" si="0"/>
        <v/>
      </c>
      <c r="E51" s="41"/>
      <c r="F51" s="42"/>
      <c r="G51" s="78"/>
      <c r="H51" s="40"/>
      <c r="I51" s="93"/>
      <c r="J51" s="86"/>
      <c r="O51" s="12"/>
      <c r="P51" s="16"/>
      <c r="Q51" s="14"/>
      <c r="R51" s="11"/>
      <c r="S51" s="11"/>
      <c r="T51" s="11"/>
      <c r="U51" s="11"/>
    </row>
    <row r="52" spans="1:21" ht="14.45" customHeight="1" x14ac:dyDescent="0.5">
      <c r="A52" s="38"/>
      <c r="C52" s="39"/>
      <c r="D52" s="102" t="str">
        <f t="shared" si="0"/>
        <v/>
      </c>
      <c r="E52" s="41"/>
      <c r="F52" s="42"/>
      <c r="G52" s="78"/>
      <c r="H52" s="40"/>
      <c r="I52" s="93"/>
      <c r="J52" s="86"/>
      <c r="O52" s="12"/>
      <c r="P52" s="16"/>
      <c r="Q52" s="14"/>
      <c r="R52" s="11"/>
      <c r="S52" s="11"/>
      <c r="T52" s="11"/>
      <c r="U52" s="11"/>
    </row>
    <row r="53" spans="1:21" ht="14.45" customHeight="1" x14ac:dyDescent="0.5">
      <c r="A53" s="38"/>
      <c r="C53" s="39"/>
      <c r="D53" s="102" t="str">
        <f t="shared" si="0"/>
        <v/>
      </c>
      <c r="E53" s="41"/>
      <c r="F53" s="42"/>
      <c r="G53" s="78"/>
      <c r="H53" s="40"/>
      <c r="I53" s="93"/>
      <c r="J53" s="86"/>
      <c r="N53" s="14"/>
      <c r="O53" s="12"/>
      <c r="P53" s="16"/>
      <c r="Q53" s="14"/>
      <c r="R53" s="11"/>
      <c r="S53" s="11"/>
      <c r="T53" s="11"/>
      <c r="U53" s="11"/>
    </row>
    <row r="54" spans="1:21" ht="14.45" customHeight="1" x14ac:dyDescent="0.5">
      <c r="A54" s="38"/>
      <c r="C54" s="39"/>
      <c r="D54" s="102" t="str">
        <f t="shared" si="0"/>
        <v/>
      </c>
      <c r="E54" s="41"/>
      <c r="F54" s="42"/>
      <c r="G54" s="78"/>
      <c r="H54" s="40"/>
      <c r="I54" s="93"/>
      <c r="J54" s="86"/>
      <c r="N54" s="14"/>
      <c r="O54" s="12"/>
      <c r="P54" s="16"/>
      <c r="Q54" s="14"/>
      <c r="R54" s="11"/>
      <c r="S54" s="11"/>
      <c r="T54" s="11"/>
      <c r="U54" s="11"/>
    </row>
    <row r="55" spans="1:21" ht="14.45" customHeight="1" x14ac:dyDescent="0.5">
      <c r="A55" s="38"/>
      <c r="C55" s="39"/>
      <c r="D55" s="102" t="str">
        <f t="shared" si="0"/>
        <v/>
      </c>
      <c r="E55" s="41"/>
      <c r="F55" s="42"/>
      <c r="G55" s="78"/>
      <c r="H55" s="40"/>
      <c r="I55" s="93"/>
      <c r="J55" s="86"/>
      <c r="N55" s="14"/>
      <c r="O55" s="12"/>
      <c r="P55" s="16"/>
      <c r="Q55" s="14"/>
      <c r="R55" s="11"/>
      <c r="S55" s="11"/>
      <c r="T55" s="11"/>
      <c r="U55" s="11"/>
    </row>
    <row r="56" spans="1:21" ht="14.45" customHeight="1" x14ac:dyDescent="0.5">
      <c r="A56" s="38"/>
      <c r="C56" s="39"/>
      <c r="D56" s="102" t="str">
        <f t="shared" si="0"/>
        <v/>
      </c>
      <c r="E56" s="41"/>
      <c r="F56" s="42"/>
      <c r="G56" s="78"/>
      <c r="H56" s="40"/>
      <c r="I56" s="93"/>
      <c r="J56" s="86"/>
      <c r="N56" s="14"/>
      <c r="O56" s="12"/>
      <c r="P56" s="16"/>
      <c r="Q56" s="14"/>
      <c r="R56" s="11"/>
      <c r="S56" s="11"/>
      <c r="T56" s="11"/>
      <c r="U56" s="11"/>
    </row>
    <row r="57" spans="1:21" ht="14.45" customHeight="1" x14ac:dyDescent="0.5">
      <c r="A57" s="38"/>
      <c r="C57" s="39"/>
      <c r="D57" s="102" t="str">
        <f t="shared" si="0"/>
        <v/>
      </c>
      <c r="E57" s="41"/>
      <c r="F57" s="42"/>
      <c r="G57" s="78"/>
      <c r="H57" s="40"/>
      <c r="I57" s="93"/>
      <c r="J57" s="86"/>
      <c r="N57" s="14"/>
      <c r="O57" s="12"/>
      <c r="P57" s="16"/>
      <c r="Q57" s="14"/>
      <c r="R57" s="11"/>
      <c r="S57" s="11"/>
      <c r="T57" s="11"/>
      <c r="U57" s="11"/>
    </row>
    <row r="58" spans="1:21" ht="14.45" customHeight="1" x14ac:dyDescent="0.5">
      <c r="A58" s="43"/>
      <c r="C58" s="44"/>
      <c r="D58" s="102" t="str">
        <f t="shared" si="0"/>
        <v/>
      </c>
      <c r="E58" s="46"/>
      <c r="F58" s="47"/>
      <c r="G58" s="79"/>
      <c r="H58" s="45"/>
      <c r="I58" s="94"/>
      <c r="J58" s="86"/>
      <c r="N58" s="14"/>
      <c r="O58" s="12"/>
      <c r="P58" s="16"/>
      <c r="Q58" s="14"/>
      <c r="R58" s="11"/>
      <c r="S58" s="11"/>
      <c r="T58" s="11"/>
      <c r="U58" s="11"/>
    </row>
    <row r="59" spans="1:21" ht="14.45" customHeight="1" x14ac:dyDescent="0.5">
      <c r="A59" s="43"/>
      <c r="C59" s="44"/>
      <c r="D59" s="102" t="str">
        <f t="shared" si="0"/>
        <v/>
      </c>
      <c r="E59" s="46"/>
      <c r="F59" s="47"/>
      <c r="G59" s="79"/>
      <c r="H59" s="45"/>
      <c r="I59" s="94"/>
      <c r="J59" s="86"/>
      <c r="N59" s="14"/>
      <c r="O59" s="12"/>
      <c r="P59" s="16"/>
      <c r="Q59" s="14"/>
      <c r="R59" s="11"/>
      <c r="S59" s="11"/>
      <c r="T59" s="11"/>
      <c r="U59" s="11"/>
    </row>
    <row r="60" spans="1:21" ht="14.45" customHeight="1" x14ac:dyDescent="0.5">
      <c r="A60" s="43"/>
      <c r="C60" s="44"/>
      <c r="D60" s="102" t="str">
        <f t="shared" si="0"/>
        <v/>
      </c>
      <c r="E60" s="46"/>
      <c r="F60" s="47"/>
      <c r="G60" s="79"/>
      <c r="H60" s="45"/>
      <c r="I60" s="94"/>
      <c r="J60" s="86"/>
      <c r="N60" s="14"/>
      <c r="O60" s="12"/>
      <c r="P60" s="16"/>
      <c r="Q60" s="14"/>
      <c r="R60" s="11"/>
      <c r="S60" s="11"/>
      <c r="T60" s="11"/>
      <c r="U60" s="11"/>
    </row>
    <row r="61" spans="1:21" ht="14.45" customHeight="1" x14ac:dyDescent="0.5">
      <c r="A61" s="43"/>
      <c r="C61" s="44"/>
      <c r="D61" s="102" t="str">
        <f t="shared" si="0"/>
        <v/>
      </c>
      <c r="E61" s="46"/>
      <c r="F61" s="47"/>
      <c r="G61" s="79"/>
      <c r="H61" s="45"/>
      <c r="I61" s="94"/>
      <c r="J61" s="86"/>
      <c r="N61" s="14"/>
      <c r="O61" s="12"/>
      <c r="P61" s="16"/>
      <c r="Q61" s="14"/>
      <c r="R61" s="11"/>
      <c r="S61" s="11"/>
      <c r="T61" s="11"/>
      <c r="U61" s="11"/>
    </row>
    <row r="62" spans="1:21" ht="14.45" customHeight="1" x14ac:dyDescent="0.5">
      <c r="A62" s="43"/>
      <c r="C62" s="44"/>
      <c r="D62" s="102" t="str">
        <f t="shared" si="0"/>
        <v/>
      </c>
      <c r="E62" s="46"/>
      <c r="F62" s="47"/>
      <c r="G62" s="79"/>
      <c r="H62" s="45"/>
      <c r="I62" s="94"/>
      <c r="J62" s="86"/>
      <c r="N62" s="14"/>
      <c r="O62" s="12"/>
      <c r="P62" s="16"/>
      <c r="Q62" s="14"/>
      <c r="R62" s="11"/>
      <c r="S62" s="11"/>
      <c r="T62" s="11"/>
      <c r="U62" s="11"/>
    </row>
    <row r="63" spans="1:21" ht="14.45" customHeight="1" x14ac:dyDescent="0.5">
      <c r="A63" s="43"/>
      <c r="C63" s="44"/>
      <c r="D63" s="102" t="str">
        <f t="shared" si="0"/>
        <v/>
      </c>
      <c r="E63" s="46"/>
      <c r="F63" s="47"/>
      <c r="G63" s="79"/>
      <c r="H63" s="45"/>
      <c r="I63" s="94"/>
      <c r="J63" s="86"/>
      <c r="N63" s="14"/>
      <c r="O63" s="12"/>
      <c r="P63" s="16"/>
      <c r="Q63" s="14"/>
      <c r="R63" s="11"/>
      <c r="S63" s="11"/>
      <c r="T63" s="11"/>
      <c r="U63" s="11"/>
    </row>
    <row r="64" spans="1:21" ht="14.45" customHeight="1" x14ac:dyDescent="0.5">
      <c r="A64" s="43"/>
      <c r="C64" s="44"/>
      <c r="D64" s="102" t="str">
        <f t="shared" si="0"/>
        <v/>
      </c>
      <c r="E64" s="46"/>
      <c r="F64" s="47"/>
      <c r="G64" s="79"/>
      <c r="H64" s="45"/>
      <c r="I64" s="94"/>
      <c r="J64" s="86"/>
      <c r="N64" s="14"/>
      <c r="O64" s="12"/>
      <c r="P64" s="16"/>
      <c r="Q64" s="14"/>
      <c r="R64" s="11"/>
      <c r="S64" s="11"/>
      <c r="T64" s="11"/>
      <c r="U64" s="11"/>
    </row>
    <row r="65" spans="1:21" ht="14.45" customHeight="1" x14ac:dyDescent="0.5">
      <c r="A65" s="43"/>
      <c r="C65" s="44"/>
      <c r="D65" s="102" t="str">
        <f t="shared" si="0"/>
        <v/>
      </c>
      <c r="E65" s="46"/>
      <c r="F65" s="47"/>
      <c r="G65" s="79"/>
      <c r="H65" s="45"/>
      <c r="I65" s="94"/>
      <c r="J65" s="86"/>
      <c r="N65" s="14"/>
      <c r="O65" s="12"/>
      <c r="P65" s="16"/>
      <c r="Q65" s="14"/>
      <c r="R65" s="11"/>
      <c r="S65" s="11"/>
      <c r="T65" s="11"/>
      <c r="U65" s="11"/>
    </row>
    <row r="66" spans="1:21" ht="14.45" customHeight="1" x14ac:dyDescent="0.5">
      <c r="A66" s="43"/>
      <c r="C66" s="44"/>
      <c r="D66" s="102" t="str">
        <f t="shared" si="0"/>
        <v/>
      </c>
      <c r="E66" s="46"/>
      <c r="F66" s="47"/>
      <c r="G66" s="79"/>
      <c r="H66" s="45"/>
      <c r="I66" s="94"/>
      <c r="J66" s="86"/>
      <c r="N66" s="14"/>
      <c r="O66" s="12"/>
      <c r="P66" s="16"/>
      <c r="Q66" s="14"/>
      <c r="R66" s="11"/>
      <c r="S66" s="11"/>
      <c r="T66" s="11"/>
      <c r="U66" s="11"/>
    </row>
    <row r="67" spans="1:21" ht="14.45" customHeight="1" x14ac:dyDescent="0.5">
      <c r="A67" s="43"/>
      <c r="C67" s="44"/>
      <c r="D67" s="102" t="str">
        <f t="shared" ref="D67:D130" si="2">IF(C67&gt;0,C67,IF(A67&gt;0,1,""))</f>
        <v/>
      </c>
      <c r="E67" s="46"/>
      <c r="F67" s="47"/>
      <c r="G67" s="79"/>
      <c r="H67" s="45"/>
      <c r="I67" s="94"/>
      <c r="J67" s="86"/>
      <c r="N67" s="14"/>
      <c r="O67" s="12"/>
      <c r="P67" s="16"/>
      <c r="Q67" s="14"/>
      <c r="R67" s="11"/>
      <c r="S67" s="11"/>
      <c r="T67" s="11"/>
      <c r="U67" s="11"/>
    </row>
    <row r="68" spans="1:21" ht="14.45" customHeight="1" x14ac:dyDescent="0.5">
      <c r="A68" s="43"/>
      <c r="C68" s="44"/>
      <c r="D68" s="102" t="str">
        <f t="shared" si="2"/>
        <v/>
      </c>
      <c r="E68" s="46"/>
      <c r="F68" s="47"/>
      <c r="G68" s="79"/>
      <c r="H68" s="45"/>
      <c r="I68" s="94"/>
      <c r="J68" s="86"/>
      <c r="N68" s="14"/>
      <c r="O68" s="12"/>
      <c r="P68" s="16"/>
      <c r="Q68" s="14"/>
      <c r="R68" s="11"/>
      <c r="S68" s="11"/>
      <c r="T68" s="11"/>
      <c r="U68" s="11"/>
    </row>
    <row r="69" spans="1:21" ht="14.45" customHeight="1" x14ac:dyDescent="0.5">
      <c r="A69" s="43"/>
      <c r="C69" s="44"/>
      <c r="D69" s="102" t="str">
        <f t="shared" si="2"/>
        <v/>
      </c>
      <c r="E69" s="46"/>
      <c r="F69" s="47"/>
      <c r="G69" s="79"/>
      <c r="H69" s="45"/>
      <c r="I69" s="94"/>
      <c r="J69" s="86"/>
      <c r="N69" s="14"/>
      <c r="O69" s="12"/>
      <c r="P69" s="16"/>
      <c r="Q69" s="14"/>
      <c r="R69" s="11"/>
      <c r="S69" s="11"/>
      <c r="T69" s="11"/>
      <c r="U69" s="11"/>
    </row>
    <row r="70" spans="1:21" ht="14.45" customHeight="1" x14ac:dyDescent="0.5">
      <c r="A70" s="43"/>
      <c r="C70" s="44"/>
      <c r="D70" s="102" t="str">
        <f t="shared" si="2"/>
        <v/>
      </c>
      <c r="E70" s="46"/>
      <c r="F70" s="47"/>
      <c r="G70" s="79"/>
      <c r="H70" s="45"/>
      <c r="I70" s="94"/>
      <c r="J70" s="86"/>
      <c r="N70" s="14"/>
      <c r="O70" s="12"/>
      <c r="P70" s="16"/>
      <c r="Q70" s="14"/>
      <c r="R70" s="11"/>
      <c r="S70" s="11"/>
      <c r="T70" s="11"/>
      <c r="U70" s="11"/>
    </row>
    <row r="71" spans="1:21" ht="14.45" customHeight="1" x14ac:dyDescent="0.5">
      <c r="A71" s="43"/>
      <c r="C71" s="44"/>
      <c r="D71" s="102" t="str">
        <f t="shared" si="2"/>
        <v/>
      </c>
      <c r="E71" s="46"/>
      <c r="F71" s="47"/>
      <c r="G71" s="79"/>
      <c r="H71" s="45"/>
      <c r="I71" s="94"/>
      <c r="J71" s="86"/>
      <c r="N71" s="14"/>
      <c r="O71" s="12"/>
      <c r="P71" s="16"/>
      <c r="Q71" s="14"/>
      <c r="R71" s="11"/>
      <c r="S71" s="11"/>
      <c r="T71" s="11"/>
      <c r="U71" s="11"/>
    </row>
    <row r="72" spans="1:21" ht="14.45" customHeight="1" x14ac:dyDescent="0.5">
      <c r="A72" s="43"/>
      <c r="C72" s="44"/>
      <c r="D72" s="102" t="str">
        <f t="shared" si="2"/>
        <v/>
      </c>
      <c r="E72" s="46"/>
      <c r="F72" s="47"/>
      <c r="G72" s="79"/>
      <c r="H72" s="45"/>
      <c r="I72" s="94"/>
      <c r="J72" s="86"/>
      <c r="N72" s="14"/>
      <c r="O72" s="12"/>
      <c r="P72" s="16"/>
      <c r="Q72" s="14"/>
      <c r="R72" s="11"/>
      <c r="S72" s="11"/>
      <c r="T72" s="11"/>
      <c r="U72" s="11"/>
    </row>
    <row r="73" spans="1:21" ht="14.45" customHeight="1" x14ac:dyDescent="0.5">
      <c r="A73" s="43"/>
      <c r="C73" s="44"/>
      <c r="D73" s="102" t="str">
        <f t="shared" si="2"/>
        <v/>
      </c>
      <c r="E73" s="46"/>
      <c r="F73" s="47"/>
      <c r="G73" s="79"/>
      <c r="H73" s="45"/>
      <c r="I73" s="94"/>
      <c r="J73" s="86"/>
      <c r="N73" s="14"/>
      <c r="O73" s="12"/>
      <c r="P73" s="16"/>
      <c r="Q73" s="14"/>
      <c r="R73" s="11"/>
      <c r="S73" s="11"/>
      <c r="T73" s="11"/>
      <c r="U73" s="11"/>
    </row>
    <row r="74" spans="1:21" ht="14.45" customHeight="1" x14ac:dyDescent="0.5">
      <c r="A74" s="43"/>
      <c r="C74" s="44"/>
      <c r="D74" s="102" t="str">
        <f t="shared" si="2"/>
        <v/>
      </c>
      <c r="E74" s="46"/>
      <c r="F74" s="47"/>
      <c r="G74" s="79"/>
      <c r="H74" s="45"/>
      <c r="I74" s="94"/>
      <c r="J74" s="86"/>
      <c r="N74" s="14"/>
      <c r="O74" s="12"/>
      <c r="P74" s="16"/>
      <c r="Q74" s="14"/>
      <c r="R74" s="11"/>
      <c r="S74" s="11"/>
      <c r="T74" s="11"/>
      <c r="U74" s="11"/>
    </row>
    <row r="75" spans="1:21" ht="14.45" customHeight="1" x14ac:dyDescent="0.5">
      <c r="A75" s="43"/>
      <c r="C75" s="44"/>
      <c r="D75" s="102" t="str">
        <f t="shared" si="2"/>
        <v/>
      </c>
      <c r="E75" s="46"/>
      <c r="F75" s="47"/>
      <c r="G75" s="79"/>
      <c r="H75" s="45"/>
      <c r="I75" s="94"/>
      <c r="J75" s="86"/>
      <c r="N75" s="14"/>
      <c r="O75" s="12"/>
      <c r="P75" s="16"/>
      <c r="Q75" s="14"/>
      <c r="R75" s="11"/>
      <c r="S75" s="11"/>
      <c r="T75" s="11"/>
      <c r="U75" s="11"/>
    </row>
    <row r="76" spans="1:21" ht="14.45" customHeight="1" x14ac:dyDescent="0.5">
      <c r="A76" s="43"/>
      <c r="C76" s="44"/>
      <c r="D76" s="102" t="str">
        <f t="shared" si="2"/>
        <v/>
      </c>
      <c r="E76" s="46"/>
      <c r="F76" s="47"/>
      <c r="G76" s="79"/>
      <c r="H76" s="45"/>
      <c r="I76" s="94"/>
      <c r="J76" s="86"/>
      <c r="N76" s="14"/>
      <c r="O76" s="12"/>
      <c r="P76" s="16"/>
      <c r="Q76" s="14"/>
      <c r="R76" s="11"/>
      <c r="S76" s="11"/>
      <c r="T76" s="11"/>
      <c r="U76" s="11"/>
    </row>
    <row r="77" spans="1:21" ht="14.45" customHeight="1" x14ac:dyDescent="0.5">
      <c r="A77" s="43"/>
      <c r="C77" s="44"/>
      <c r="D77" s="102" t="str">
        <f t="shared" si="2"/>
        <v/>
      </c>
      <c r="E77" s="46"/>
      <c r="F77" s="47"/>
      <c r="G77" s="79"/>
      <c r="H77" s="45"/>
      <c r="I77" s="94"/>
      <c r="J77" s="86"/>
      <c r="N77" s="14"/>
      <c r="O77" s="12"/>
      <c r="P77" s="16"/>
      <c r="Q77" s="14"/>
      <c r="R77" s="11"/>
      <c r="S77" s="11"/>
      <c r="T77" s="11"/>
      <c r="U77" s="11"/>
    </row>
    <row r="78" spans="1:21" ht="14.45" customHeight="1" x14ac:dyDescent="0.5">
      <c r="A78" s="43"/>
      <c r="C78" s="44"/>
      <c r="D78" s="102" t="str">
        <f t="shared" si="2"/>
        <v/>
      </c>
      <c r="E78" s="46"/>
      <c r="F78" s="47"/>
      <c r="G78" s="79"/>
      <c r="H78" s="45"/>
      <c r="I78" s="94"/>
      <c r="J78" s="86"/>
      <c r="N78" s="14"/>
      <c r="O78" s="12"/>
      <c r="P78" s="16"/>
      <c r="Q78" s="14"/>
      <c r="R78" s="11"/>
      <c r="S78" s="11"/>
      <c r="T78" s="11"/>
      <c r="U78" s="11"/>
    </row>
    <row r="79" spans="1:21" ht="14.45" customHeight="1" x14ac:dyDescent="0.5">
      <c r="A79" s="43"/>
      <c r="C79" s="44"/>
      <c r="D79" s="102" t="str">
        <f t="shared" si="2"/>
        <v/>
      </c>
      <c r="E79" s="46"/>
      <c r="F79" s="47"/>
      <c r="G79" s="79"/>
      <c r="H79" s="45"/>
      <c r="I79" s="94"/>
      <c r="J79" s="86"/>
      <c r="N79" s="14"/>
      <c r="O79" s="12"/>
      <c r="P79" s="16"/>
      <c r="Q79" s="14"/>
      <c r="R79" s="11"/>
      <c r="S79" s="11"/>
      <c r="T79" s="11"/>
      <c r="U79" s="11"/>
    </row>
    <row r="80" spans="1:21" ht="14.45" customHeight="1" x14ac:dyDescent="0.5">
      <c r="A80" s="43"/>
      <c r="C80" s="44"/>
      <c r="D80" s="102" t="str">
        <f t="shared" si="2"/>
        <v/>
      </c>
      <c r="E80" s="46"/>
      <c r="F80" s="47"/>
      <c r="G80" s="79"/>
      <c r="H80" s="45"/>
      <c r="I80" s="94"/>
      <c r="J80" s="86"/>
      <c r="N80" s="14"/>
      <c r="O80" s="12"/>
      <c r="P80" s="16"/>
      <c r="Q80" s="14"/>
      <c r="R80" s="11"/>
      <c r="S80" s="11"/>
      <c r="T80" s="11"/>
      <c r="U80" s="11"/>
    </row>
    <row r="81" spans="1:21" ht="14.45" customHeight="1" x14ac:dyDescent="0.5">
      <c r="A81" s="43"/>
      <c r="C81" s="44"/>
      <c r="D81" s="102" t="str">
        <f t="shared" si="2"/>
        <v/>
      </c>
      <c r="E81" s="46"/>
      <c r="F81" s="47"/>
      <c r="G81" s="79"/>
      <c r="H81" s="45"/>
      <c r="I81" s="94"/>
      <c r="J81" s="86"/>
      <c r="N81" s="14"/>
      <c r="O81" s="12"/>
      <c r="P81" s="16"/>
      <c r="Q81" s="14"/>
      <c r="R81" s="11"/>
      <c r="S81" s="11"/>
      <c r="T81" s="11"/>
      <c r="U81" s="11"/>
    </row>
    <row r="82" spans="1:21" ht="14.45" customHeight="1" x14ac:dyDescent="0.5">
      <c r="A82" s="43"/>
      <c r="C82" s="44"/>
      <c r="D82" s="102" t="str">
        <f t="shared" si="2"/>
        <v/>
      </c>
      <c r="E82" s="46"/>
      <c r="F82" s="47"/>
      <c r="G82" s="79"/>
      <c r="H82" s="45"/>
      <c r="I82" s="94"/>
      <c r="J82" s="86"/>
      <c r="N82" s="14"/>
      <c r="O82" s="12"/>
      <c r="P82" s="16"/>
      <c r="Q82" s="14"/>
      <c r="R82" s="11"/>
      <c r="S82" s="11"/>
      <c r="T82" s="11"/>
      <c r="U82" s="11"/>
    </row>
    <row r="83" spans="1:21" ht="14.45" customHeight="1" x14ac:dyDescent="0.5">
      <c r="A83" s="43"/>
      <c r="C83" s="44"/>
      <c r="D83" s="102" t="str">
        <f t="shared" si="2"/>
        <v/>
      </c>
      <c r="E83" s="46"/>
      <c r="F83" s="47"/>
      <c r="G83" s="79"/>
      <c r="H83" s="45"/>
      <c r="I83" s="94"/>
      <c r="J83" s="86"/>
      <c r="N83" s="14"/>
      <c r="O83" s="12"/>
      <c r="P83" s="16"/>
      <c r="Q83" s="14"/>
      <c r="R83" s="11"/>
      <c r="S83" s="11"/>
      <c r="T83" s="11"/>
      <c r="U83" s="11"/>
    </row>
    <row r="84" spans="1:21" ht="14.45" customHeight="1" x14ac:dyDescent="0.5">
      <c r="A84" s="43"/>
      <c r="C84" s="44"/>
      <c r="D84" s="102" t="str">
        <f t="shared" si="2"/>
        <v/>
      </c>
      <c r="E84" s="46"/>
      <c r="F84" s="47"/>
      <c r="G84" s="79"/>
      <c r="H84" s="45"/>
      <c r="I84" s="94"/>
      <c r="J84" s="86"/>
      <c r="N84" s="14"/>
      <c r="O84" s="12"/>
      <c r="P84" s="16"/>
      <c r="Q84" s="14"/>
      <c r="R84" s="11"/>
      <c r="S84" s="11"/>
      <c r="T84" s="11"/>
      <c r="U84" s="11"/>
    </row>
    <row r="85" spans="1:21" ht="14.45" customHeight="1" x14ac:dyDescent="0.5">
      <c r="A85" s="43"/>
      <c r="C85" s="44"/>
      <c r="D85" s="102" t="str">
        <f t="shared" si="2"/>
        <v/>
      </c>
      <c r="E85" s="46"/>
      <c r="F85" s="47"/>
      <c r="G85" s="79"/>
      <c r="H85" s="45"/>
      <c r="I85" s="94"/>
      <c r="J85" s="86"/>
      <c r="N85" s="14"/>
      <c r="O85" s="12"/>
      <c r="P85" s="16"/>
      <c r="Q85" s="14"/>
      <c r="R85" s="11"/>
      <c r="S85" s="11"/>
      <c r="T85" s="11"/>
      <c r="U85" s="11"/>
    </row>
    <row r="86" spans="1:21" ht="14.45" customHeight="1" x14ac:dyDescent="0.5">
      <c r="A86" s="43"/>
      <c r="C86" s="44"/>
      <c r="D86" s="102" t="str">
        <f t="shared" si="2"/>
        <v/>
      </c>
      <c r="E86" s="46"/>
      <c r="F86" s="47"/>
      <c r="G86" s="79"/>
      <c r="H86" s="45"/>
      <c r="I86" s="94"/>
      <c r="J86" s="86"/>
      <c r="N86" s="14"/>
      <c r="O86" s="12"/>
      <c r="P86" s="16"/>
      <c r="Q86" s="14"/>
      <c r="R86" s="11"/>
      <c r="S86" s="11"/>
      <c r="T86" s="11"/>
      <c r="U86" s="11"/>
    </row>
    <row r="87" spans="1:21" ht="14.45" customHeight="1" x14ac:dyDescent="0.5">
      <c r="A87" s="43"/>
      <c r="C87" s="44"/>
      <c r="D87" s="102" t="str">
        <f t="shared" si="2"/>
        <v/>
      </c>
      <c r="E87" s="46"/>
      <c r="F87" s="47"/>
      <c r="G87" s="79"/>
      <c r="H87" s="45"/>
      <c r="I87" s="94"/>
      <c r="J87" s="86"/>
      <c r="N87" s="14"/>
      <c r="O87" s="12"/>
      <c r="P87" s="16"/>
      <c r="Q87" s="14"/>
      <c r="R87" s="11"/>
      <c r="S87" s="11"/>
      <c r="T87" s="11"/>
      <c r="U87" s="11"/>
    </row>
    <row r="88" spans="1:21" ht="14.45" customHeight="1" x14ac:dyDescent="0.5">
      <c r="A88" s="43"/>
      <c r="C88" s="44"/>
      <c r="D88" s="102" t="str">
        <f t="shared" si="2"/>
        <v/>
      </c>
      <c r="E88" s="46"/>
      <c r="F88" s="47"/>
      <c r="G88" s="79"/>
      <c r="H88" s="45"/>
      <c r="I88" s="94"/>
      <c r="J88" s="86"/>
      <c r="N88" s="14"/>
      <c r="O88" s="12"/>
      <c r="P88" s="16"/>
      <c r="Q88" s="14"/>
      <c r="R88" s="11"/>
      <c r="S88" s="11"/>
      <c r="T88" s="11"/>
      <c r="U88" s="11"/>
    </row>
    <row r="89" spans="1:21" ht="14.45" customHeight="1" x14ac:dyDescent="0.5">
      <c r="A89" s="43"/>
      <c r="C89" s="44"/>
      <c r="D89" s="102" t="str">
        <f t="shared" si="2"/>
        <v/>
      </c>
      <c r="E89" s="46"/>
      <c r="F89" s="47"/>
      <c r="G89" s="79"/>
      <c r="H89" s="45"/>
      <c r="I89" s="94"/>
      <c r="J89" s="86"/>
      <c r="N89" s="14"/>
      <c r="O89" s="12"/>
      <c r="P89" s="16"/>
      <c r="Q89" s="14"/>
      <c r="R89" s="11"/>
      <c r="S89" s="11"/>
      <c r="T89" s="11"/>
      <c r="U89" s="11"/>
    </row>
    <row r="90" spans="1:21" ht="14.45" customHeight="1" x14ac:dyDescent="0.5">
      <c r="A90" s="43"/>
      <c r="C90" s="44"/>
      <c r="D90" s="102" t="str">
        <f t="shared" si="2"/>
        <v/>
      </c>
      <c r="E90" s="46"/>
      <c r="F90" s="47"/>
      <c r="G90" s="79"/>
      <c r="H90" s="45"/>
      <c r="I90" s="94"/>
      <c r="J90" s="86"/>
      <c r="N90" s="14"/>
      <c r="O90" s="12"/>
      <c r="P90" s="16"/>
      <c r="Q90" s="14"/>
      <c r="R90" s="11"/>
      <c r="S90" s="11"/>
      <c r="T90" s="11"/>
      <c r="U90" s="11"/>
    </row>
    <row r="91" spans="1:21" ht="14.45" customHeight="1" x14ac:dyDescent="0.5">
      <c r="A91" s="43"/>
      <c r="C91" s="44"/>
      <c r="D91" s="102" t="str">
        <f t="shared" si="2"/>
        <v/>
      </c>
      <c r="E91" s="46"/>
      <c r="F91" s="47"/>
      <c r="G91" s="79"/>
      <c r="H91" s="45"/>
      <c r="I91" s="94"/>
      <c r="J91" s="86"/>
      <c r="N91" s="14"/>
      <c r="O91" s="12"/>
      <c r="P91" s="16"/>
      <c r="Q91" s="14"/>
      <c r="R91" s="11"/>
      <c r="S91" s="11"/>
      <c r="T91" s="11"/>
      <c r="U91" s="11"/>
    </row>
    <row r="92" spans="1:21" ht="14.45" customHeight="1" x14ac:dyDescent="0.5">
      <c r="A92" s="43"/>
      <c r="C92" s="44"/>
      <c r="D92" s="102" t="str">
        <f t="shared" si="2"/>
        <v/>
      </c>
      <c r="E92" s="46"/>
      <c r="F92" s="47"/>
      <c r="G92" s="79"/>
      <c r="H92" s="45"/>
      <c r="I92" s="94"/>
      <c r="J92" s="86"/>
      <c r="N92" s="14"/>
      <c r="O92" s="12"/>
      <c r="P92" s="16"/>
      <c r="Q92" s="14"/>
      <c r="R92" s="11"/>
      <c r="S92" s="11"/>
      <c r="T92" s="11"/>
      <c r="U92" s="11"/>
    </row>
    <row r="93" spans="1:21" ht="14.45" customHeight="1" x14ac:dyDescent="0.5">
      <c r="A93" s="43"/>
      <c r="C93" s="44"/>
      <c r="D93" s="102" t="str">
        <f t="shared" si="2"/>
        <v/>
      </c>
      <c r="E93" s="46"/>
      <c r="F93" s="47"/>
      <c r="G93" s="79"/>
      <c r="H93" s="45"/>
      <c r="I93" s="94"/>
      <c r="J93" s="86"/>
      <c r="N93" s="14"/>
      <c r="O93" s="12"/>
      <c r="P93" s="16"/>
      <c r="Q93" s="14"/>
      <c r="R93" s="11"/>
      <c r="S93" s="11"/>
      <c r="T93" s="11"/>
      <c r="U93" s="11"/>
    </row>
    <row r="94" spans="1:21" ht="14.45" customHeight="1" x14ac:dyDescent="0.5">
      <c r="A94" s="43"/>
      <c r="C94" s="44"/>
      <c r="D94" s="102" t="str">
        <f t="shared" si="2"/>
        <v/>
      </c>
      <c r="E94" s="46"/>
      <c r="F94" s="47"/>
      <c r="G94" s="79"/>
      <c r="H94" s="45"/>
      <c r="I94" s="94"/>
      <c r="J94" s="86"/>
      <c r="N94" s="14"/>
      <c r="O94" s="12"/>
      <c r="P94" s="16"/>
      <c r="Q94" s="14"/>
      <c r="R94" s="11"/>
      <c r="S94" s="11"/>
      <c r="T94" s="11"/>
      <c r="U94" s="11"/>
    </row>
    <row r="95" spans="1:21" ht="14.45" customHeight="1" x14ac:dyDescent="0.5">
      <c r="A95" s="43"/>
      <c r="C95" s="44"/>
      <c r="D95" s="102" t="str">
        <f t="shared" si="2"/>
        <v/>
      </c>
      <c r="E95" s="46"/>
      <c r="F95" s="47"/>
      <c r="G95" s="79"/>
      <c r="H95" s="45"/>
      <c r="I95" s="94"/>
      <c r="J95" s="86"/>
      <c r="N95" s="14"/>
      <c r="O95" s="12"/>
      <c r="P95" s="16"/>
      <c r="Q95" s="14"/>
      <c r="R95" s="14"/>
      <c r="S95" s="19"/>
      <c r="T95" s="20"/>
      <c r="U95" s="11"/>
    </row>
    <row r="96" spans="1:21" ht="14.45" customHeight="1" x14ac:dyDescent="0.5">
      <c r="A96" s="43"/>
      <c r="C96" s="44"/>
      <c r="D96" s="102" t="str">
        <f t="shared" si="2"/>
        <v/>
      </c>
      <c r="E96" s="46"/>
      <c r="F96" s="47"/>
      <c r="G96" s="79"/>
      <c r="H96" s="45"/>
      <c r="I96" s="94"/>
      <c r="J96" s="86"/>
      <c r="N96" s="14"/>
      <c r="O96" s="12"/>
      <c r="P96" s="16"/>
      <c r="Q96" s="14"/>
      <c r="R96" s="14"/>
      <c r="S96" s="19"/>
      <c r="T96" s="20"/>
      <c r="U96" s="11"/>
    </row>
    <row r="97" spans="1:21" ht="14.45" customHeight="1" x14ac:dyDescent="0.5">
      <c r="A97" s="43"/>
      <c r="C97" s="44"/>
      <c r="D97" s="102" t="str">
        <f t="shared" si="2"/>
        <v/>
      </c>
      <c r="E97" s="46"/>
      <c r="F97" s="47"/>
      <c r="G97" s="79"/>
      <c r="H97" s="45"/>
      <c r="I97" s="94"/>
      <c r="J97" s="86"/>
      <c r="N97" s="14"/>
      <c r="O97" s="12"/>
      <c r="P97" s="16"/>
      <c r="Q97" s="14"/>
      <c r="R97" s="14"/>
      <c r="S97" s="19"/>
      <c r="T97" s="20"/>
      <c r="U97" s="11"/>
    </row>
    <row r="98" spans="1:21" ht="14.45" customHeight="1" x14ac:dyDescent="0.5">
      <c r="A98" s="43"/>
      <c r="C98" s="44"/>
      <c r="D98" s="102" t="str">
        <f t="shared" si="2"/>
        <v/>
      </c>
      <c r="E98" s="46"/>
      <c r="F98" s="47"/>
      <c r="G98" s="79"/>
      <c r="H98" s="45"/>
      <c r="I98" s="94"/>
      <c r="J98" s="86"/>
      <c r="N98" s="14"/>
      <c r="O98" s="12"/>
      <c r="P98" s="16"/>
      <c r="Q98" s="14"/>
      <c r="R98" s="14"/>
      <c r="S98" s="19"/>
      <c r="T98" s="20"/>
      <c r="U98" s="11"/>
    </row>
    <row r="99" spans="1:21" ht="14.45" customHeight="1" x14ac:dyDescent="0.5">
      <c r="A99" s="43"/>
      <c r="C99" s="44"/>
      <c r="D99" s="102" t="str">
        <f t="shared" si="2"/>
        <v/>
      </c>
      <c r="E99" s="46"/>
      <c r="F99" s="47"/>
      <c r="G99" s="79"/>
      <c r="H99" s="45"/>
      <c r="I99" s="94"/>
      <c r="J99" s="86"/>
      <c r="N99" s="14"/>
      <c r="O99" s="12"/>
      <c r="P99" s="16"/>
      <c r="Q99" s="14"/>
      <c r="R99" s="14"/>
      <c r="S99" s="19"/>
      <c r="T99" s="20"/>
      <c r="U99" s="11"/>
    </row>
    <row r="100" spans="1:21" ht="14.45" customHeight="1" x14ac:dyDescent="0.5">
      <c r="A100" s="43"/>
      <c r="C100" s="44"/>
      <c r="D100" s="102" t="str">
        <f t="shared" si="2"/>
        <v/>
      </c>
      <c r="E100" s="46"/>
      <c r="F100" s="47"/>
      <c r="G100" s="79"/>
      <c r="H100" s="45"/>
      <c r="I100" s="94"/>
      <c r="J100" s="86"/>
      <c r="N100" s="14"/>
      <c r="O100" s="12"/>
      <c r="P100" s="16"/>
      <c r="Q100" s="14"/>
      <c r="R100" s="14"/>
      <c r="S100" s="19"/>
      <c r="T100" s="20"/>
      <c r="U100" s="11"/>
    </row>
    <row r="101" spans="1:21" ht="14.45" customHeight="1" x14ac:dyDescent="0.5">
      <c r="A101" s="43"/>
      <c r="C101" s="44"/>
      <c r="D101" s="102" t="str">
        <f t="shared" si="2"/>
        <v/>
      </c>
      <c r="E101" s="46"/>
      <c r="F101" s="47"/>
      <c r="G101" s="79"/>
      <c r="H101" s="45"/>
      <c r="I101" s="94"/>
      <c r="J101" s="86"/>
      <c r="N101" s="14"/>
      <c r="O101" s="12"/>
      <c r="P101" s="16"/>
      <c r="Q101" s="14"/>
      <c r="R101" s="14"/>
      <c r="S101" s="19"/>
      <c r="T101" s="20"/>
      <c r="U101" s="11"/>
    </row>
    <row r="102" spans="1:21" ht="14.45" customHeight="1" x14ac:dyDescent="0.5">
      <c r="A102" s="43"/>
      <c r="C102" s="44"/>
      <c r="D102" s="102" t="str">
        <f t="shared" si="2"/>
        <v/>
      </c>
      <c r="E102" s="46"/>
      <c r="F102" s="47"/>
      <c r="G102" s="79"/>
      <c r="H102" s="45"/>
      <c r="I102" s="94"/>
      <c r="J102" s="86"/>
      <c r="N102" s="14"/>
      <c r="O102" s="12"/>
      <c r="P102" s="16"/>
      <c r="Q102" s="14"/>
      <c r="R102" s="14"/>
      <c r="S102" s="19"/>
      <c r="T102" s="20"/>
      <c r="U102" s="11"/>
    </row>
    <row r="103" spans="1:21" ht="14.45" customHeight="1" x14ac:dyDescent="0.5">
      <c r="A103" s="43"/>
      <c r="C103" s="44"/>
      <c r="D103" s="102" t="str">
        <f t="shared" si="2"/>
        <v/>
      </c>
      <c r="E103" s="46"/>
      <c r="F103" s="47"/>
      <c r="G103" s="79"/>
      <c r="H103" s="45"/>
      <c r="I103" s="94"/>
      <c r="J103" s="86"/>
      <c r="N103" s="14"/>
      <c r="O103" s="12"/>
      <c r="P103" s="16"/>
      <c r="Q103" s="14"/>
      <c r="R103" s="14"/>
      <c r="S103" s="19"/>
      <c r="T103" s="20"/>
      <c r="U103" s="11"/>
    </row>
    <row r="104" spans="1:21" ht="14.45" customHeight="1" x14ac:dyDescent="0.5">
      <c r="A104" s="43"/>
      <c r="C104" s="44"/>
      <c r="D104" s="102" t="str">
        <f t="shared" si="2"/>
        <v/>
      </c>
      <c r="E104" s="46"/>
      <c r="F104" s="47"/>
      <c r="G104" s="79"/>
      <c r="H104" s="45"/>
      <c r="I104" s="94"/>
      <c r="J104" s="86"/>
      <c r="N104" s="14"/>
      <c r="O104" s="12"/>
      <c r="P104" s="16"/>
      <c r="Q104" s="14"/>
      <c r="R104" s="14"/>
      <c r="S104" s="19"/>
      <c r="T104" s="20"/>
      <c r="U104" s="11"/>
    </row>
    <row r="105" spans="1:21" ht="14.45" customHeight="1" x14ac:dyDescent="0.5">
      <c r="A105" s="43"/>
      <c r="C105" s="44"/>
      <c r="D105" s="102" t="str">
        <f t="shared" si="2"/>
        <v/>
      </c>
      <c r="E105" s="46"/>
      <c r="F105" s="47"/>
      <c r="G105" s="79"/>
      <c r="H105" s="45"/>
      <c r="I105" s="94"/>
      <c r="J105" s="86"/>
      <c r="N105" s="14"/>
      <c r="O105" s="12"/>
      <c r="P105" s="16"/>
      <c r="Q105" s="14"/>
      <c r="R105" s="14"/>
      <c r="S105" s="19"/>
      <c r="T105" s="20"/>
      <c r="U105" s="11"/>
    </row>
    <row r="106" spans="1:21" ht="14.45" customHeight="1" x14ac:dyDescent="0.5">
      <c r="A106" s="43"/>
      <c r="C106" s="44"/>
      <c r="D106" s="102" t="str">
        <f t="shared" si="2"/>
        <v/>
      </c>
      <c r="E106" s="46"/>
      <c r="F106" s="47"/>
      <c r="G106" s="79"/>
      <c r="H106" s="45"/>
      <c r="I106" s="94"/>
      <c r="J106" s="86"/>
      <c r="N106" s="14"/>
      <c r="O106" s="12"/>
      <c r="P106" s="16"/>
      <c r="Q106" s="14"/>
      <c r="R106" s="14"/>
      <c r="S106" s="19"/>
      <c r="T106" s="20"/>
      <c r="U106" s="11"/>
    </row>
    <row r="107" spans="1:21" ht="14.45" customHeight="1" x14ac:dyDescent="0.5">
      <c r="A107" s="43"/>
      <c r="C107" s="44"/>
      <c r="D107" s="102" t="str">
        <f t="shared" si="2"/>
        <v/>
      </c>
      <c r="E107" s="46"/>
      <c r="F107" s="47"/>
      <c r="G107" s="79"/>
      <c r="H107" s="45"/>
      <c r="I107" s="94"/>
      <c r="J107" s="86"/>
      <c r="N107" s="14"/>
      <c r="O107" s="12"/>
      <c r="P107" s="16"/>
      <c r="Q107" s="14"/>
      <c r="R107" s="14"/>
      <c r="S107" s="19"/>
      <c r="T107" s="20"/>
      <c r="U107" s="11"/>
    </row>
    <row r="108" spans="1:21" ht="14.45" customHeight="1" x14ac:dyDescent="0.5">
      <c r="A108" s="43"/>
      <c r="C108" s="44"/>
      <c r="D108" s="102" t="str">
        <f t="shared" si="2"/>
        <v/>
      </c>
      <c r="E108" s="46"/>
      <c r="F108" s="47"/>
      <c r="G108" s="79"/>
      <c r="H108" s="45"/>
      <c r="I108" s="94"/>
      <c r="J108" s="86"/>
      <c r="N108" s="14"/>
      <c r="O108" s="12"/>
      <c r="P108" s="16"/>
      <c r="Q108" s="14"/>
      <c r="R108" s="14"/>
      <c r="S108" s="19"/>
      <c r="T108" s="20"/>
      <c r="U108" s="11"/>
    </row>
    <row r="109" spans="1:21" ht="14.45" customHeight="1" x14ac:dyDescent="0.5">
      <c r="A109" s="43"/>
      <c r="C109" s="44"/>
      <c r="D109" s="102" t="str">
        <f t="shared" si="2"/>
        <v/>
      </c>
      <c r="E109" s="46"/>
      <c r="F109" s="47"/>
      <c r="G109" s="79"/>
      <c r="H109" s="45"/>
      <c r="I109" s="94"/>
      <c r="J109" s="86"/>
      <c r="N109" s="14"/>
      <c r="O109" s="12"/>
      <c r="P109" s="16"/>
      <c r="Q109" s="14"/>
      <c r="R109" s="14"/>
      <c r="S109" s="19"/>
      <c r="T109" s="20"/>
      <c r="U109" s="11"/>
    </row>
    <row r="110" spans="1:21" ht="14.45" customHeight="1" x14ac:dyDescent="0.5">
      <c r="A110" s="43"/>
      <c r="C110" s="44"/>
      <c r="D110" s="102" t="str">
        <f t="shared" si="2"/>
        <v/>
      </c>
      <c r="E110" s="46"/>
      <c r="F110" s="47"/>
      <c r="G110" s="79"/>
      <c r="H110" s="45"/>
      <c r="I110" s="94"/>
      <c r="J110" s="86"/>
      <c r="N110" s="14"/>
      <c r="O110" s="12"/>
      <c r="P110" s="16"/>
      <c r="Q110" s="14"/>
      <c r="R110" s="14"/>
      <c r="S110" s="19"/>
      <c r="T110" s="20"/>
      <c r="U110" s="11"/>
    </row>
    <row r="111" spans="1:21" ht="14.45" customHeight="1" x14ac:dyDescent="0.5">
      <c r="A111" s="43"/>
      <c r="C111" s="44"/>
      <c r="D111" s="102" t="str">
        <f t="shared" si="2"/>
        <v/>
      </c>
      <c r="E111" s="46"/>
      <c r="F111" s="47"/>
      <c r="G111" s="79"/>
      <c r="H111" s="45"/>
      <c r="I111" s="94"/>
      <c r="J111" s="86"/>
      <c r="N111" s="14"/>
      <c r="O111" s="12"/>
      <c r="P111" s="16"/>
      <c r="Q111" s="14"/>
      <c r="R111" s="14"/>
      <c r="S111" s="19"/>
      <c r="T111" s="20"/>
      <c r="U111" s="11"/>
    </row>
    <row r="112" spans="1:21" ht="14.45" customHeight="1" x14ac:dyDescent="0.5">
      <c r="A112" s="43"/>
      <c r="C112" s="44"/>
      <c r="D112" s="102" t="str">
        <f t="shared" si="2"/>
        <v/>
      </c>
      <c r="E112" s="46"/>
      <c r="F112" s="47"/>
      <c r="G112" s="79"/>
      <c r="H112" s="45"/>
      <c r="I112" s="94"/>
      <c r="J112" s="86"/>
      <c r="N112" s="14"/>
      <c r="O112" s="12"/>
      <c r="P112" s="16"/>
      <c r="Q112" s="14"/>
      <c r="R112" s="14"/>
      <c r="S112" s="19"/>
      <c r="T112" s="20"/>
      <c r="U112" s="11"/>
    </row>
    <row r="113" spans="1:21" ht="14.45" customHeight="1" x14ac:dyDescent="0.5">
      <c r="A113" s="43"/>
      <c r="C113" s="44"/>
      <c r="D113" s="102" t="str">
        <f t="shared" si="2"/>
        <v/>
      </c>
      <c r="E113" s="46"/>
      <c r="F113" s="47"/>
      <c r="G113" s="79"/>
      <c r="H113" s="45"/>
      <c r="I113" s="94"/>
      <c r="J113" s="86"/>
      <c r="N113" s="14"/>
      <c r="O113" s="12"/>
      <c r="P113" s="16"/>
      <c r="Q113" s="14"/>
      <c r="R113" s="14"/>
      <c r="S113" s="19"/>
      <c r="T113" s="20"/>
      <c r="U113" s="11"/>
    </row>
    <row r="114" spans="1:21" ht="14.45" customHeight="1" x14ac:dyDescent="0.5">
      <c r="A114" s="43"/>
      <c r="C114" s="44"/>
      <c r="D114" s="102" t="str">
        <f t="shared" si="2"/>
        <v/>
      </c>
      <c r="E114" s="46"/>
      <c r="F114" s="47"/>
      <c r="G114" s="79"/>
      <c r="H114" s="45"/>
      <c r="I114" s="94"/>
      <c r="J114" s="86"/>
      <c r="N114" s="14"/>
      <c r="O114" s="12"/>
      <c r="P114" s="16"/>
      <c r="Q114" s="14"/>
      <c r="R114" s="14"/>
      <c r="S114" s="19"/>
      <c r="T114" s="20"/>
      <c r="U114" s="11"/>
    </row>
    <row r="115" spans="1:21" ht="14.45" customHeight="1" x14ac:dyDescent="0.5">
      <c r="A115" s="43"/>
      <c r="C115" s="44"/>
      <c r="D115" s="102" t="str">
        <f t="shared" si="2"/>
        <v/>
      </c>
      <c r="E115" s="46"/>
      <c r="F115" s="47"/>
      <c r="G115" s="79"/>
      <c r="H115" s="45"/>
      <c r="I115" s="94"/>
      <c r="J115" s="86"/>
      <c r="N115" s="14"/>
      <c r="O115" s="12"/>
      <c r="P115" s="16"/>
      <c r="Q115" s="14"/>
      <c r="R115" s="14"/>
      <c r="S115" s="19"/>
      <c r="T115" s="20"/>
      <c r="U115" s="11"/>
    </row>
    <row r="116" spans="1:21" ht="14.45" customHeight="1" x14ac:dyDescent="0.5">
      <c r="A116" s="43"/>
      <c r="C116" s="44"/>
      <c r="D116" s="102" t="str">
        <f t="shared" si="2"/>
        <v/>
      </c>
      <c r="E116" s="46"/>
      <c r="F116" s="47"/>
      <c r="G116" s="79"/>
      <c r="H116" s="45"/>
      <c r="I116" s="94"/>
      <c r="J116" s="86"/>
      <c r="N116" s="14"/>
      <c r="O116" s="12"/>
      <c r="P116" s="16"/>
      <c r="Q116" s="14"/>
      <c r="R116" s="14"/>
      <c r="S116" s="19"/>
      <c r="T116" s="20"/>
      <c r="U116" s="11"/>
    </row>
    <row r="117" spans="1:21" ht="14.45" customHeight="1" x14ac:dyDescent="0.5">
      <c r="A117" s="43"/>
      <c r="C117" s="44"/>
      <c r="D117" s="102" t="str">
        <f t="shared" si="2"/>
        <v/>
      </c>
      <c r="E117" s="46"/>
      <c r="F117" s="47"/>
      <c r="G117" s="79"/>
      <c r="H117" s="45"/>
      <c r="I117" s="94"/>
      <c r="J117" s="86"/>
      <c r="N117" s="14"/>
      <c r="O117" s="12"/>
      <c r="P117" s="16"/>
      <c r="Q117" s="14"/>
      <c r="R117" s="14"/>
      <c r="S117" s="19"/>
      <c r="T117" s="20"/>
      <c r="U117" s="11"/>
    </row>
    <row r="118" spans="1:21" ht="14.45" customHeight="1" x14ac:dyDescent="0.5">
      <c r="A118" s="43"/>
      <c r="C118" s="44"/>
      <c r="D118" s="102" t="str">
        <f t="shared" si="2"/>
        <v/>
      </c>
      <c r="E118" s="46"/>
      <c r="F118" s="47"/>
      <c r="G118" s="79"/>
      <c r="H118" s="45"/>
      <c r="I118" s="94"/>
      <c r="J118" s="86"/>
      <c r="N118" s="14"/>
      <c r="O118" s="12"/>
      <c r="P118" s="16"/>
      <c r="Q118" s="14"/>
      <c r="R118" s="14"/>
      <c r="S118" s="19"/>
      <c r="T118" s="20"/>
      <c r="U118" s="11"/>
    </row>
    <row r="119" spans="1:21" ht="14.45" customHeight="1" x14ac:dyDescent="0.5">
      <c r="A119" s="43"/>
      <c r="C119" s="44"/>
      <c r="D119" s="102" t="str">
        <f t="shared" si="2"/>
        <v/>
      </c>
      <c r="E119" s="46"/>
      <c r="F119" s="47"/>
      <c r="G119" s="79"/>
      <c r="H119" s="45"/>
      <c r="I119" s="94"/>
      <c r="J119" s="86"/>
      <c r="N119" s="14"/>
      <c r="O119" s="12"/>
      <c r="P119" s="16"/>
      <c r="Q119" s="14"/>
      <c r="R119" s="14"/>
      <c r="S119" s="19"/>
      <c r="T119" s="20"/>
      <c r="U119" s="11"/>
    </row>
    <row r="120" spans="1:21" ht="14.45" customHeight="1" x14ac:dyDescent="0.5">
      <c r="A120" s="43"/>
      <c r="C120" s="44"/>
      <c r="D120" s="102" t="str">
        <f t="shared" si="2"/>
        <v/>
      </c>
      <c r="E120" s="46"/>
      <c r="F120" s="47"/>
      <c r="G120" s="79"/>
      <c r="H120" s="45"/>
      <c r="I120" s="94"/>
      <c r="J120" s="86"/>
      <c r="N120" s="14"/>
      <c r="O120" s="12"/>
      <c r="P120" s="16"/>
      <c r="Q120" s="14"/>
      <c r="R120" s="14"/>
      <c r="S120" s="19"/>
      <c r="T120" s="20"/>
      <c r="U120" s="11"/>
    </row>
    <row r="121" spans="1:21" ht="14.45" customHeight="1" x14ac:dyDescent="0.5">
      <c r="A121" s="43"/>
      <c r="C121" s="44"/>
      <c r="D121" s="102" t="str">
        <f t="shared" si="2"/>
        <v/>
      </c>
      <c r="E121" s="46"/>
      <c r="F121" s="47"/>
      <c r="G121" s="79"/>
      <c r="H121" s="45"/>
      <c r="I121" s="94"/>
      <c r="J121" s="86"/>
      <c r="N121" s="14"/>
      <c r="O121" s="12"/>
      <c r="P121" s="16"/>
      <c r="Q121" s="14"/>
      <c r="R121" s="14"/>
      <c r="S121" s="19"/>
      <c r="T121" s="20"/>
      <c r="U121" s="11"/>
    </row>
    <row r="122" spans="1:21" ht="14.45" customHeight="1" x14ac:dyDescent="0.5">
      <c r="A122" s="43"/>
      <c r="C122" s="44"/>
      <c r="D122" s="102" t="str">
        <f t="shared" si="2"/>
        <v/>
      </c>
      <c r="E122" s="46"/>
      <c r="F122" s="47"/>
      <c r="G122" s="79"/>
      <c r="H122" s="45"/>
      <c r="I122" s="94"/>
      <c r="J122" s="86"/>
      <c r="N122" s="14"/>
      <c r="O122" s="12"/>
      <c r="P122" s="16"/>
      <c r="Q122" s="14"/>
      <c r="R122" s="14"/>
      <c r="S122" s="19"/>
      <c r="T122" s="20"/>
      <c r="U122" s="11"/>
    </row>
    <row r="123" spans="1:21" ht="14.45" customHeight="1" x14ac:dyDescent="0.5">
      <c r="A123" s="43"/>
      <c r="C123" s="44"/>
      <c r="D123" s="102" t="str">
        <f t="shared" si="2"/>
        <v/>
      </c>
      <c r="E123" s="46"/>
      <c r="F123" s="47"/>
      <c r="G123" s="79"/>
      <c r="H123" s="45"/>
      <c r="I123" s="94"/>
      <c r="J123" s="86"/>
      <c r="N123" s="14"/>
      <c r="O123" s="12"/>
      <c r="P123" s="16"/>
      <c r="Q123" s="14"/>
      <c r="R123" s="14"/>
      <c r="S123" s="19"/>
      <c r="T123" s="20"/>
      <c r="U123" s="11"/>
    </row>
    <row r="124" spans="1:21" ht="14.45" customHeight="1" x14ac:dyDescent="0.5">
      <c r="A124" s="43"/>
      <c r="C124" s="44"/>
      <c r="D124" s="102" t="str">
        <f t="shared" si="2"/>
        <v/>
      </c>
      <c r="E124" s="46"/>
      <c r="F124" s="47"/>
      <c r="G124" s="79"/>
      <c r="H124" s="45"/>
      <c r="I124" s="94"/>
      <c r="J124" s="86"/>
      <c r="N124" s="14"/>
      <c r="O124" s="12"/>
      <c r="P124" s="16"/>
      <c r="Q124" s="14"/>
      <c r="R124" s="14"/>
      <c r="S124" s="19"/>
      <c r="T124" s="20"/>
      <c r="U124" s="11"/>
    </row>
    <row r="125" spans="1:21" ht="14.45" customHeight="1" x14ac:dyDescent="0.5">
      <c r="A125" s="43"/>
      <c r="C125" s="44"/>
      <c r="D125" s="102" t="str">
        <f t="shared" si="2"/>
        <v/>
      </c>
      <c r="E125" s="46"/>
      <c r="F125" s="47"/>
      <c r="G125" s="79"/>
      <c r="H125" s="45"/>
      <c r="I125" s="94"/>
      <c r="J125" s="86"/>
      <c r="N125" s="14"/>
      <c r="O125" s="12"/>
      <c r="P125" s="16"/>
      <c r="Q125" s="14"/>
      <c r="R125" s="14"/>
      <c r="S125" s="19"/>
      <c r="T125" s="20"/>
      <c r="U125" s="11"/>
    </row>
    <row r="126" spans="1:21" ht="14.45" customHeight="1" x14ac:dyDescent="0.5">
      <c r="A126" s="43"/>
      <c r="C126" s="44"/>
      <c r="D126" s="102" t="str">
        <f t="shared" si="2"/>
        <v/>
      </c>
      <c r="E126" s="46"/>
      <c r="F126" s="47"/>
      <c r="G126" s="79"/>
      <c r="H126" s="45"/>
      <c r="I126" s="94"/>
      <c r="J126" s="86"/>
      <c r="N126" s="14"/>
      <c r="O126" s="12"/>
      <c r="P126" s="16"/>
      <c r="Q126" s="14"/>
      <c r="R126" s="14"/>
      <c r="S126" s="19"/>
      <c r="T126" s="20"/>
      <c r="U126" s="11"/>
    </row>
    <row r="127" spans="1:21" ht="14.45" customHeight="1" x14ac:dyDescent="0.5">
      <c r="A127" s="43"/>
      <c r="C127" s="44"/>
      <c r="D127" s="102" t="str">
        <f t="shared" si="2"/>
        <v/>
      </c>
      <c r="E127" s="46"/>
      <c r="F127" s="47"/>
      <c r="G127" s="79"/>
      <c r="H127" s="45"/>
      <c r="I127" s="94"/>
      <c r="J127" s="86"/>
      <c r="N127" s="14"/>
      <c r="O127" s="12"/>
      <c r="P127" s="16"/>
      <c r="Q127" s="14"/>
      <c r="R127" s="14"/>
      <c r="S127" s="19"/>
      <c r="T127" s="20"/>
      <c r="U127" s="11"/>
    </row>
    <row r="128" spans="1:21" ht="14.45" customHeight="1" x14ac:dyDescent="0.5">
      <c r="A128" s="43"/>
      <c r="C128" s="44"/>
      <c r="D128" s="102" t="str">
        <f t="shared" si="2"/>
        <v/>
      </c>
      <c r="E128" s="46"/>
      <c r="F128" s="47"/>
      <c r="G128" s="79"/>
      <c r="H128" s="45"/>
      <c r="I128" s="94"/>
      <c r="J128" s="86"/>
      <c r="N128" s="14"/>
      <c r="O128" s="12"/>
      <c r="P128" s="16"/>
      <c r="Q128" s="14"/>
      <c r="R128" s="14"/>
      <c r="S128" s="19"/>
      <c r="T128" s="20"/>
      <c r="U128" s="11"/>
    </row>
    <row r="129" spans="1:21" ht="14.45" customHeight="1" x14ac:dyDescent="0.5">
      <c r="A129" s="43"/>
      <c r="C129" s="44"/>
      <c r="D129" s="102" t="str">
        <f t="shared" si="2"/>
        <v/>
      </c>
      <c r="E129" s="46"/>
      <c r="F129" s="47"/>
      <c r="G129" s="79"/>
      <c r="H129" s="45"/>
      <c r="I129" s="94"/>
      <c r="J129" s="86"/>
      <c r="N129" s="14"/>
      <c r="O129" s="12"/>
      <c r="P129" s="16"/>
      <c r="Q129" s="14"/>
      <c r="R129" s="14"/>
      <c r="S129" s="19"/>
      <c r="T129" s="20"/>
      <c r="U129" s="11"/>
    </row>
    <row r="130" spans="1:21" ht="14.45" customHeight="1" x14ac:dyDescent="0.5">
      <c r="A130" s="43"/>
      <c r="C130" s="44"/>
      <c r="D130" s="102" t="str">
        <f t="shared" si="2"/>
        <v/>
      </c>
      <c r="E130" s="46"/>
      <c r="F130" s="47"/>
      <c r="G130" s="79"/>
      <c r="H130" s="45"/>
      <c r="I130" s="94"/>
      <c r="J130" s="86"/>
      <c r="N130" s="14"/>
      <c r="O130" s="12"/>
      <c r="P130" s="16"/>
      <c r="Q130" s="14"/>
      <c r="R130" s="14"/>
      <c r="S130" s="19"/>
      <c r="T130" s="20"/>
      <c r="U130" s="11"/>
    </row>
    <row r="131" spans="1:21" ht="14.45" customHeight="1" x14ac:dyDescent="0.5">
      <c r="A131" s="43"/>
      <c r="C131" s="44"/>
      <c r="D131" s="102" t="str">
        <f t="shared" ref="D131:D194" si="3">IF(C131&gt;0,C131,IF(A131&gt;0,1,""))</f>
        <v/>
      </c>
      <c r="E131" s="46"/>
      <c r="F131" s="47"/>
      <c r="G131" s="79"/>
      <c r="H131" s="45"/>
      <c r="I131" s="94"/>
      <c r="J131" s="86"/>
      <c r="N131" s="14"/>
      <c r="O131" s="12"/>
      <c r="P131" s="16"/>
      <c r="Q131" s="14"/>
      <c r="R131" s="14"/>
      <c r="S131" s="19"/>
      <c r="T131" s="20"/>
      <c r="U131" s="11"/>
    </row>
    <row r="132" spans="1:21" ht="14.45" customHeight="1" x14ac:dyDescent="0.5">
      <c r="A132" s="43"/>
      <c r="C132" s="44"/>
      <c r="D132" s="102" t="str">
        <f t="shared" si="3"/>
        <v/>
      </c>
      <c r="E132" s="46"/>
      <c r="F132" s="47"/>
      <c r="G132" s="79"/>
      <c r="H132" s="45"/>
      <c r="I132" s="94"/>
      <c r="J132" s="86"/>
      <c r="N132" s="14"/>
      <c r="O132" s="12"/>
      <c r="P132" s="16"/>
      <c r="Q132" s="14"/>
      <c r="R132" s="14"/>
      <c r="S132" s="19"/>
      <c r="T132" s="20"/>
      <c r="U132" s="11"/>
    </row>
    <row r="133" spans="1:21" ht="14.45" customHeight="1" x14ac:dyDescent="0.5">
      <c r="A133" s="43"/>
      <c r="C133" s="44"/>
      <c r="D133" s="102" t="str">
        <f t="shared" si="3"/>
        <v/>
      </c>
      <c r="E133" s="46"/>
      <c r="F133" s="47"/>
      <c r="G133" s="79"/>
      <c r="H133" s="45"/>
      <c r="I133" s="94"/>
      <c r="J133" s="86"/>
      <c r="N133" s="14"/>
      <c r="O133" s="12"/>
      <c r="P133" s="16"/>
      <c r="Q133" s="14"/>
      <c r="R133" s="14"/>
      <c r="S133" s="19"/>
      <c r="T133" s="20"/>
      <c r="U133" s="11"/>
    </row>
    <row r="134" spans="1:21" ht="14.45" customHeight="1" x14ac:dyDescent="0.5">
      <c r="A134" s="43"/>
      <c r="C134" s="44"/>
      <c r="D134" s="102" t="str">
        <f t="shared" si="3"/>
        <v/>
      </c>
      <c r="E134" s="46"/>
      <c r="F134" s="47"/>
      <c r="G134" s="79"/>
      <c r="H134" s="45"/>
      <c r="I134" s="94"/>
      <c r="J134" s="86"/>
      <c r="N134" s="14"/>
      <c r="O134" s="12"/>
      <c r="P134" s="16"/>
      <c r="Q134" s="14"/>
      <c r="R134" s="14"/>
      <c r="S134" s="19"/>
      <c r="T134" s="20"/>
      <c r="U134" s="11"/>
    </row>
    <row r="135" spans="1:21" ht="14.45" customHeight="1" x14ac:dyDescent="0.5">
      <c r="A135" s="43"/>
      <c r="C135" s="44"/>
      <c r="D135" s="102" t="str">
        <f t="shared" si="3"/>
        <v/>
      </c>
      <c r="E135" s="46"/>
      <c r="F135" s="47"/>
      <c r="G135" s="79"/>
      <c r="H135" s="45"/>
      <c r="I135" s="94"/>
      <c r="J135" s="86"/>
      <c r="N135" s="14"/>
      <c r="O135" s="12"/>
      <c r="P135" s="16"/>
      <c r="Q135" s="14"/>
      <c r="R135" s="14"/>
      <c r="S135" s="19"/>
      <c r="T135" s="20"/>
      <c r="U135" s="11"/>
    </row>
    <row r="136" spans="1:21" ht="14.45" customHeight="1" x14ac:dyDescent="0.5">
      <c r="A136" s="43"/>
      <c r="C136" s="44"/>
      <c r="D136" s="102" t="str">
        <f t="shared" si="3"/>
        <v/>
      </c>
      <c r="E136" s="46"/>
      <c r="F136" s="47"/>
      <c r="G136" s="79"/>
      <c r="H136" s="45"/>
      <c r="I136" s="94"/>
      <c r="J136" s="86"/>
      <c r="N136" s="14"/>
      <c r="O136" s="12"/>
      <c r="P136" s="16"/>
      <c r="Q136" s="14"/>
      <c r="R136" s="14"/>
      <c r="S136" s="19"/>
      <c r="T136" s="20"/>
      <c r="U136" s="11"/>
    </row>
    <row r="137" spans="1:21" ht="14.45" customHeight="1" x14ac:dyDescent="0.5">
      <c r="A137" s="43"/>
      <c r="C137" s="44"/>
      <c r="D137" s="102" t="str">
        <f t="shared" si="3"/>
        <v/>
      </c>
      <c r="E137" s="46"/>
      <c r="F137" s="47"/>
      <c r="G137" s="79"/>
      <c r="H137" s="45"/>
      <c r="I137" s="94"/>
      <c r="J137" s="86"/>
      <c r="N137" s="14"/>
      <c r="O137" s="12"/>
      <c r="P137" s="16"/>
      <c r="Q137" s="14"/>
      <c r="R137" s="14"/>
      <c r="S137" s="19"/>
      <c r="T137" s="20"/>
      <c r="U137" s="11"/>
    </row>
    <row r="138" spans="1:21" ht="14.45" customHeight="1" x14ac:dyDescent="0.5">
      <c r="A138" s="43"/>
      <c r="C138" s="44"/>
      <c r="D138" s="102" t="str">
        <f t="shared" si="3"/>
        <v/>
      </c>
      <c r="E138" s="46"/>
      <c r="F138" s="47"/>
      <c r="G138" s="79"/>
      <c r="H138" s="45"/>
      <c r="I138" s="94"/>
      <c r="J138" s="86"/>
      <c r="N138" s="14"/>
      <c r="O138" s="12"/>
      <c r="P138" s="16"/>
      <c r="Q138" s="14"/>
      <c r="R138" s="14"/>
      <c r="S138" s="19"/>
      <c r="T138" s="20"/>
      <c r="U138" s="11"/>
    </row>
    <row r="139" spans="1:21" ht="14.45" customHeight="1" x14ac:dyDescent="0.5">
      <c r="A139" s="43"/>
      <c r="C139" s="44"/>
      <c r="D139" s="102" t="str">
        <f t="shared" si="3"/>
        <v/>
      </c>
      <c r="E139" s="46"/>
      <c r="F139" s="47"/>
      <c r="G139" s="79"/>
      <c r="H139" s="45"/>
      <c r="I139" s="94"/>
      <c r="J139" s="86"/>
      <c r="N139" s="14"/>
      <c r="O139" s="12"/>
      <c r="P139" s="16"/>
      <c r="Q139" s="14"/>
      <c r="R139" s="14"/>
      <c r="S139" s="19"/>
      <c r="T139" s="20"/>
      <c r="U139" s="11"/>
    </row>
    <row r="140" spans="1:21" ht="14.45" customHeight="1" x14ac:dyDescent="0.5">
      <c r="A140" s="43"/>
      <c r="C140" s="44"/>
      <c r="D140" s="102" t="str">
        <f t="shared" si="3"/>
        <v/>
      </c>
      <c r="E140" s="46"/>
      <c r="F140" s="47"/>
      <c r="G140" s="79"/>
      <c r="H140" s="45"/>
      <c r="I140" s="94"/>
      <c r="J140" s="86"/>
      <c r="N140" s="14"/>
      <c r="O140" s="12"/>
      <c r="P140" s="16"/>
      <c r="Q140" s="14"/>
      <c r="R140" s="14"/>
      <c r="S140" s="19"/>
      <c r="T140" s="20"/>
      <c r="U140" s="11"/>
    </row>
    <row r="141" spans="1:21" ht="14.45" customHeight="1" x14ac:dyDescent="0.5">
      <c r="A141" s="43"/>
      <c r="C141" s="44"/>
      <c r="D141" s="102" t="str">
        <f t="shared" si="3"/>
        <v/>
      </c>
      <c r="E141" s="46"/>
      <c r="F141" s="47"/>
      <c r="G141" s="79"/>
      <c r="H141" s="45"/>
      <c r="I141" s="94"/>
      <c r="J141" s="86"/>
      <c r="N141" s="14"/>
      <c r="O141" s="12"/>
      <c r="P141" s="16"/>
      <c r="Q141" s="14"/>
      <c r="R141" s="14"/>
      <c r="S141" s="19"/>
      <c r="T141" s="20"/>
      <c r="U141" s="11"/>
    </row>
    <row r="142" spans="1:21" ht="14.45" customHeight="1" x14ac:dyDescent="0.5">
      <c r="A142" s="43"/>
      <c r="C142" s="44"/>
      <c r="D142" s="102" t="str">
        <f t="shared" si="3"/>
        <v/>
      </c>
      <c r="E142" s="46"/>
      <c r="F142" s="47"/>
      <c r="G142" s="79"/>
      <c r="H142" s="45"/>
      <c r="I142" s="94"/>
      <c r="J142" s="86"/>
      <c r="N142" s="14"/>
      <c r="O142" s="12"/>
      <c r="P142" s="16"/>
      <c r="Q142" s="14"/>
      <c r="R142" s="14"/>
      <c r="S142" s="19"/>
      <c r="T142" s="20"/>
      <c r="U142" s="11"/>
    </row>
    <row r="143" spans="1:21" ht="14.45" customHeight="1" x14ac:dyDescent="0.5">
      <c r="A143" s="43"/>
      <c r="C143" s="44"/>
      <c r="D143" s="102" t="str">
        <f t="shared" si="3"/>
        <v/>
      </c>
      <c r="E143" s="46"/>
      <c r="F143" s="47"/>
      <c r="G143" s="79"/>
      <c r="H143" s="45"/>
      <c r="I143" s="94"/>
      <c r="J143" s="86"/>
      <c r="N143" s="14"/>
      <c r="O143" s="12"/>
      <c r="P143" s="16"/>
      <c r="Q143" s="14"/>
      <c r="R143" s="14"/>
      <c r="S143" s="19"/>
      <c r="T143" s="20"/>
      <c r="U143" s="11"/>
    </row>
    <row r="144" spans="1:21" ht="14.45" customHeight="1" x14ac:dyDescent="0.5">
      <c r="A144" s="43"/>
      <c r="C144" s="44"/>
      <c r="D144" s="102" t="str">
        <f t="shared" si="3"/>
        <v/>
      </c>
      <c r="E144" s="46"/>
      <c r="F144" s="47"/>
      <c r="G144" s="79"/>
      <c r="H144" s="45"/>
      <c r="I144" s="94"/>
      <c r="J144" s="86"/>
      <c r="N144" s="14"/>
      <c r="O144" s="12"/>
      <c r="P144" s="16"/>
      <c r="Q144" s="14"/>
      <c r="R144" s="14"/>
      <c r="S144" s="19"/>
      <c r="T144" s="20"/>
      <c r="U144" s="11"/>
    </row>
    <row r="145" spans="1:21" ht="14.45" customHeight="1" x14ac:dyDescent="0.5">
      <c r="A145" s="43"/>
      <c r="C145" s="44"/>
      <c r="D145" s="102" t="str">
        <f t="shared" si="3"/>
        <v/>
      </c>
      <c r="E145" s="46"/>
      <c r="F145" s="47"/>
      <c r="G145" s="79"/>
      <c r="H145" s="45"/>
      <c r="I145" s="94"/>
      <c r="J145" s="86"/>
      <c r="N145" s="14"/>
      <c r="O145" s="12"/>
      <c r="P145" s="16"/>
      <c r="Q145" s="14"/>
      <c r="R145" s="14"/>
      <c r="S145" s="19"/>
      <c r="T145" s="20"/>
      <c r="U145" s="11"/>
    </row>
    <row r="146" spans="1:21" ht="14.45" customHeight="1" x14ac:dyDescent="0.5">
      <c r="A146" s="43"/>
      <c r="C146" s="44"/>
      <c r="D146" s="102" t="str">
        <f t="shared" si="3"/>
        <v/>
      </c>
      <c r="E146" s="46"/>
      <c r="F146" s="47"/>
      <c r="G146" s="79"/>
      <c r="H146" s="45"/>
      <c r="I146" s="94"/>
      <c r="J146" s="86"/>
      <c r="N146" s="14"/>
      <c r="O146" s="12"/>
      <c r="P146" s="16"/>
      <c r="Q146" s="14"/>
      <c r="R146" s="14"/>
      <c r="S146" s="19"/>
      <c r="T146" s="20"/>
      <c r="U146" s="11"/>
    </row>
    <row r="147" spans="1:21" ht="14.45" customHeight="1" x14ac:dyDescent="0.5">
      <c r="A147" s="43"/>
      <c r="C147" s="44"/>
      <c r="D147" s="102" t="str">
        <f t="shared" si="3"/>
        <v/>
      </c>
      <c r="E147" s="46"/>
      <c r="F147" s="47"/>
      <c r="G147" s="79"/>
      <c r="H147" s="45"/>
      <c r="I147" s="94"/>
      <c r="J147" s="86"/>
      <c r="N147" s="14"/>
      <c r="O147" s="12"/>
      <c r="P147" s="16"/>
      <c r="Q147" s="14"/>
      <c r="R147" s="14"/>
      <c r="S147" s="19"/>
      <c r="T147" s="20"/>
      <c r="U147" s="11"/>
    </row>
    <row r="148" spans="1:21" ht="14.45" customHeight="1" x14ac:dyDescent="0.5">
      <c r="A148" s="43"/>
      <c r="C148" s="44"/>
      <c r="D148" s="102" t="str">
        <f t="shared" si="3"/>
        <v/>
      </c>
      <c r="E148" s="46"/>
      <c r="F148" s="47"/>
      <c r="G148" s="79"/>
      <c r="H148" s="45"/>
      <c r="I148" s="94"/>
      <c r="J148" s="86"/>
      <c r="N148" s="14"/>
      <c r="O148" s="12"/>
      <c r="P148" s="16"/>
      <c r="Q148" s="14"/>
      <c r="R148" s="14"/>
      <c r="S148" s="19"/>
      <c r="T148" s="20"/>
      <c r="U148" s="11"/>
    </row>
    <row r="149" spans="1:21" ht="14.45" customHeight="1" x14ac:dyDescent="0.5">
      <c r="A149" s="43"/>
      <c r="C149" s="44"/>
      <c r="D149" s="102" t="str">
        <f t="shared" si="3"/>
        <v/>
      </c>
      <c r="E149" s="46"/>
      <c r="F149" s="47"/>
      <c r="G149" s="79"/>
      <c r="H149" s="45"/>
      <c r="I149" s="94"/>
      <c r="J149" s="86"/>
      <c r="N149" s="14"/>
      <c r="O149" s="12"/>
      <c r="P149" s="16"/>
      <c r="Q149" s="14"/>
      <c r="R149" s="14"/>
      <c r="S149" s="19"/>
      <c r="T149" s="20"/>
      <c r="U149" s="11"/>
    </row>
    <row r="150" spans="1:21" ht="14.45" customHeight="1" x14ac:dyDescent="0.5">
      <c r="A150" s="43"/>
      <c r="C150" s="44"/>
      <c r="D150" s="102" t="str">
        <f t="shared" si="3"/>
        <v/>
      </c>
      <c r="E150" s="46"/>
      <c r="F150" s="47"/>
      <c r="G150" s="79"/>
      <c r="H150" s="45"/>
      <c r="I150" s="94"/>
      <c r="J150" s="86"/>
      <c r="N150" s="14"/>
      <c r="O150" s="12"/>
      <c r="P150" s="16"/>
      <c r="Q150" s="14"/>
      <c r="R150" s="14"/>
      <c r="S150" s="19"/>
      <c r="T150" s="20"/>
      <c r="U150" s="11"/>
    </row>
    <row r="151" spans="1:21" ht="14.45" customHeight="1" x14ac:dyDescent="0.5">
      <c r="A151" s="43"/>
      <c r="C151" s="44"/>
      <c r="D151" s="102" t="str">
        <f t="shared" si="3"/>
        <v/>
      </c>
      <c r="E151" s="46"/>
      <c r="F151" s="47"/>
      <c r="G151" s="79"/>
      <c r="H151" s="45"/>
      <c r="I151" s="94"/>
      <c r="J151" s="86"/>
      <c r="N151" s="14"/>
      <c r="O151" s="12"/>
      <c r="P151" s="16"/>
      <c r="Q151" s="14"/>
      <c r="R151" s="14"/>
      <c r="S151" s="19"/>
      <c r="T151" s="20"/>
      <c r="U151" s="11"/>
    </row>
    <row r="152" spans="1:21" ht="14.45" customHeight="1" x14ac:dyDescent="0.5">
      <c r="A152" s="43"/>
      <c r="C152" s="44"/>
      <c r="D152" s="102" t="str">
        <f t="shared" si="3"/>
        <v/>
      </c>
      <c r="E152" s="46"/>
      <c r="F152" s="47"/>
      <c r="G152" s="79"/>
      <c r="H152" s="45"/>
      <c r="I152" s="94"/>
      <c r="J152" s="86"/>
      <c r="N152" s="14"/>
      <c r="O152" s="12"/>
      <c r="P152" s="16"/>
      <c r="Q152" s="14"/>
      <c r="R152" s="14"/>
      <c r="S152" s="19"/>
      <c r="T152" s="20"/>
      <c r="U152" s="11"/>
    </row>
    <row r="153" spans="1:21" ht="14.45" customHeight="1" x14ac:dyDescent="0.5">
      <c r="A153" s="43"/>
      <c r="C153" s="44"/>
      <c r="D153" s="102" t="str">
        <f t="shared" si="3"/>
        <v/>
      </c>
      <c r="E153" s="46"/>
      <c r="F153" s="47"/>
      <c r="G153" s="79"/>
      <c r="H153" s="45"/>
      <c r="I153" s="94"/>
      <c r="J153" s="86"/>
      <c r="N153" s="14"/>
      <c r="O153" s="12"/>
      <c r="P153" s="16"/>
      <c r="Q153" s="14"/>
      <c r="R153" s="14"/>
      <c r="S153" s="19"/>
      <c r="T153" s="20"/>
      <c r="U153" s="11"/>
    </row>
    <row r="154" spans="1:21" ht="14.45" customHeight="1" x14ac:dyDescent="0.5">
      <c r="A154" s="43"/>
      <c r="C154" s="44"/>
      <c r="D154" s="102" t="str">
        <f t="shared" si="3"/>
        <v/>
      </c>
      <c r="E154" s="46"/>
      <c r="F154" s="47"/>
      <c r="G154" s="79"/>
      <c r="H154" s="45"/>
      <c r="I154" s="94"/>
      <c r="J154" s="86"/>
      <c r="N154" s="14"/>
      <c r="O154" s="12"/>
      <c r="P154" s="16"/>
      <c r="Q154" s="14"/>
      <c r="R154" s="14"/>
      <c r="S154" s="19"/>
      <c r="T154" s="20"/>
      <c r="U154" s="11"/>
    </row>
    <row r="155" spans="1:21" ht="14.45" customHeight="1" x14ac:dyDescent="0.5">
      <c r="A155" s="43"/>
      <c r="C155" s="44"/>
      <c r="D155" s="102" t="str">
        <f t="shared" si="3"/>
        <v/>
      </c>
      <c r="E155" s="46"/>
      <c r="F155" s="47"/>
      <c r="G155" s="79"/>
      <c r="H155" s="45"/>
      <c r="I155" s="94"/>
      <c r="J155" s="86"/>
      <c r="N155" s="14"/>
      <c r="O155" s="12"/>
      <c r="P155" s="16"/>
      <c r="Q155" s="14"/>
      <c r="R155" s="14"/>
      <c r="S155" s="19"/>
      <c r="T155" s="20"/>
      <c r="U155" s="11"/>
    </row>
    <row r="156" spans="1:21" ht="14.45" customHeight="1" x14ac:dyDescent="0.5">
      <c r="A156" s="43"/>
      <c r="C156" s="44"/>
      <c r="D156" s="102" t="str">
        <f t="shared" si="3"/>
        <v/>
      </c>
      <c r="E156" s="46"/>
      <c r="F156" s="47"/>
      <c r="G156" s="79"/>
      <c r="H156" s="45"/>
      <c r="I156" s="94"/>
      <c r="J156" s="86"/>
      <c r="N156" s="14"/>
      <c r="O156" s="12"/>
      <c r="P156" s="16"/>
      <c r="Q156" s="14"/>
      <c r="R156" s="14"/>
      <c r="S156" s="19"/>
      <c r="T156" s="20"/>
      <c r="U156" s="11"/>
    </row>
    <row r="157" spans="1:21" ht="14.45" customHeight="1" x14ac:dyDescent="0.5">
      <c r="A157" s="43"/>
      <c r="C157" s="44"/>
      <c r="D157" s="102" t="str">
        <f t="shared" si="3"/>
        <v/>
      </c>
      <c r="E157" s="46"/>
      <c r="F157" s="47"/>
      <c r="G157" s="79"/>
      <c r="H157" s="45"/>
      <c r="I157" s="94"/>
      <c r="J157" s="86"/>
      <c r="N157" s="14"/>
      <c r="O157" s="12"/>
      <c r="P157" s="16"/>
      <c r="Q157" s="14"/>
      <c r="R157" s="14"/>
      <c r="S157" s="19"/>
      <c r="T157" s="20"/>
      <c r="U157" s="11"/>
    </row>
    <row r="158" spans="1:21" ht="14.45" customHeight="1" x14ac:dyDescent="0.5">
      <c r="A158" s="43"/>
      <c r="C158" s="44"/>
      <c r="D158" s="102" t="str">
        <f t="shared" si="3"/>
        <v/>
      </c>
      <c r="E158" s="46"/>
      <c r="F158" s="47"/>
      <c r="G158" s="79"/>
      <c r="H158" s="45"/>
      <c r="I158" s="94"/>
      <c r="J158" s="86"/>
      <c r="N158" s="14"/>
      <c r="O158" s="12"/>
      <c r="P158" s="16"/>
      <c r="Q158" s="14"/>
      <c r="R158" s="14"/>
      <c r="S158" s="19"/>
      <c r="T158" s="20"/>
      <c r="U158" s="11"/>
    </row>
    <row r="159" spans="1:21" ht="14.45" customHeight="1" x14ac:dyDescent="0.5">
      <c r="A159" s="43"/>
      <c r="C159" s="44"/>
      <c r="D159" s="102" t="str">
        <f t="shared" si="3"/>
        <v/>
      </c>
      <c r="E159" s="46"/>
      <c r="F159" s="47"/>
      <c r="G159" s="79"/>
      <c r="H159" s="45"/>
      <c r="I159" s="94"/>
      <c r="J159" s="86"/>
      <c r="N159" s="14"/>
      <c r="O159" s="12"/>
      <c r="P159" s="16"/>
      <c r="Q159" s="14"/>
      <c r="R159" s="14"/>
      <c r="S159" s="19"/>
      <c r="T159" s="20"/>
      <c r="U159" s="11"/>
    </row>
    <row r="160" spans="1:21" ht="14.45" customHeight="1" x14ac:dyDescent="0.5">
      <c r="A160" s="43"/>
      <c r="C160" s="44"/>
      <c r="D160" s="102" t="str">
        <f t="shared" si="3"/>
        <v/>
      </c>
      <c r="E160" s="46"/>
      <c r="F160" s="47"/>
      <c r="G160" s="79"/>
      <c r="H160" s="45"/>
      <c r="I160" s="94"/>
      <c r="J160" s="86"/>
      <c r="N160" s="14"/>
      <c r="O160" s="12"/>
      <c r="P160" s="16"/>
      <c r="Q160" s="14"/>
      <c r="R160" s="14"/>
      <c r="S160" s="19"/>
      <c r="T160" s="20"/>
      <c r="U160" s="11"/>
    </row>
    <row r="161" spans="1:21" ht="14.45" customHeight="1" x14ac:dyDescent="0.5">
      <c r="A161" s="43"/>
      <c r="C161" s="44"/>
      <c r="D161" s="102" t="str">
        <f t="shared" si="3"/>
        <v/>
      </c>
      <c r="E161" s="46"/>
      <c r="F161" s="47"/>
      <c r="G161" s="79"/>
      <c r="H161" s="45"/>
      <c r="I161" s="94"/>
      <c r="J161" s="86"/>
      <c r="N161" s="14"/>
      <c r="O161" s="12"/>
      <c r="P161" s="16"/>
      <c r="Q161" s="14"/>
      <c r="R161" s="14"/>
      <c r="S161" s="19"/>
      <c r="T161" s="20"/>
      <c r="U161" s="11"/>
    </row>
    <row r="162" spans="1:21" ht="14.45" customHeight="1" x14ac:dyDescent="0.5">
      <c r="A162" s="43"/>
      <c r="C162" s="44"/>
      <c r="D162" s="102" t="str">
        <f t="shared" si="3"/>
        <v/>
      </c>
      <c r="E162" s="46"/>
      <c r="F162" s="47"/>
      <c r="G162" s="79"/>
      <c r="H162" s="45"/>
      <c r="I162" s="94"/>
      <c r="J162" s="86"/>
      <c r="N162" s="14"/>
      <c r="O162" s="12"/>
      <c r="P162" s="16"/>
      <c r="Q162" s="14"/>
      <c r="R162" s="14"/>
      <c r="S162" s="19"/>
      <c r="T162" s="20"/>
      <c r="U162" s="11"/>
    </row>
    <row r="163" spans="1:21" ht="14.45" customHeight="1" x14ac:dyDescent="0.5">
      <c r="A163" s="43"/>
      <c r="C163" s="44"/>
      <c r="D163" s="102" t="str">
        <f t="shared" si="3"/>
        <v/>
      </c>
      <c r="E163" s="46"/>
      <c r="F163" s="47"/>
      <c r="G163" s="79"/>
      <c r="H163" s="45"/>
      <c r="I163" s="94"/>
      <c r="J163" s="86"/>
      <c r="N163" s="14"/>
      <c r="O163" s="12"/>
      <c r="P163" s="16"/>
      <c r="Q163" s="14"/>
      <c r="R163" s="14"/>
      <c r="S163" s="19"/>
      <c r="T163" s="20"/>
      <c r="U163" s="11"/>
    </row>
    <row r="164" spans="1:21" ht="14.45" customHeight="1" x14ac:dyDescent="0.5">
      <c r="A164" s="43"/>
      <c r="C164" s="44"/>
      <c r="D164" s="102" t="str">
        <f t="shared" si="3"/>
        <v/>
      </c>
      <c r="E164" s="46"/>
      <c r="F164" s="47"/>
      <c r="G164" s="79"/>
      <c r="H164" s="45"/>
      <c r="I164" s="94"/>
      <c r="J164" s="86"/>
      <c r="N164" s="14"/>
      <c r="O164" s="12"/>
      <c r="P164" s="16"/>
      <c r="Q164" s="14"/>
      <c r="R164" s="14"/>
      <c r="S164" s="19"/>
      <c r="T164" s="20"/>
      <c r="U164" s="11"/>
    </row>
    <row r="165" spans="1:21" ht="14.45" customHeight="1" x14ac:dyDescent="0.5">
      <c r="A165" s="43"/>
      <c r="C165" s="44"/>
      <c r="D165" s="102" t="str">
        <f t="shared" si="3"/>
        <v/>
      </c>
      <c r="E165" s="46"/>
      <c r="F165" s="47"/>
      <c r="G165" s="79"/>
      <c r="H165" s="45"/>
      <c r="I165" s="94"/>
      <c r="J165" s="86"/>
      <c r="N165" s="14"/>
      <c r="O165" s="12"/>
      <c r="P165" s="16"/>
      <c r="Q165" s="14"/>
      <c r="R165" s="14"/>
      <c r="S165" s="19"/>
      <c r="T165" s="20"/>
      <c r="U165" s="11"/>
    </row>
    <row r="166" spans="1:21" ht="14.45" customHeight="1" x14ac:dyDescent="0.5">
      <c r="A166" s="43"/>
      <c r="C166" s="44"/>
      <c r="D166" s="102" t="str">
        <f t="shared" si="3"/>
        <v/>
      </c>
      <c r="E166" s="46"/>
      <c r="F166" s="47"/>
      <c r="G166" s="79"/>
      <c r="H166" s="45"/>
      <c r="I166" s="94"/>
      <c r="J166" s="86"/>
      <c r="N166" s="14"/>
      <c r="O166" s="12"/>
      <c r="P166" s="16"/>
      <c r="Q166" s="14"/>
      <c r="R166" s="14"/>
      <c r="S166" s="19"/>
      <c r="T166" s="20"/>
      <c r="U166" s="11"/>
    </row>
    <row r="167" spans="1:21" ht="14.45" customHeight="1" x14ac:dyDescent="0.5">
      <c r="A167" s="43"/>
      <c r="C167" s="44"/>
      <c r="D167" s="102" t="str">
        <f t="shared" si="3"/>
        <v/>
      </c>
      <c r="E167" s="46"/>
      <c r="F167" s="47"/>
      <c r="G167" s="79"/>
      <c r="H167" s="45"/>
      <c r="I167" s="94"/>
      <c r="J167" s="86"/>
      <c r="N167" s="14"/>
      <c r="O167" s="12"/>
      <c r="P167" s="16"/>
      <c r="Q167" s="14"/>
      <c r="R167" s="14"/>
      <c r="S167" s="19"/>
      <c r="T167" s="20"/>
      <c r="U167" s="11"/>
    </row>
    <row r="168" spans="1:21" ht="14.45" customHeight="1" x14ac:dyDescent="0.5">
      <c r="A168" s="43"/>
      <c r="C168" s="44"/>
      <c r="D168" s="102" t="str">
        <f t="shared" si="3"/>
        <v/>
      </c>
      <c r="E168" s="46"/>
      <c r="F168" s="47"/>
      <c r="G168" s="79"/>
      <c r="H168" s="45"/>
      <c r="I168" s="94"/>
      <c r="J168" s="86"/>
      <c r="N168" s="14"/>
      <c r="O168" s="12"/>
      <c r="P168" s="16"/>
      <c r="Q168" s="14"/>
      <c r="R168" s="14"/>
      <c r="S168" s="19"/>
      <c r="T168" s="20"/>
      <c r="U168" s="11"/>
    </row>
    <row r="169" spans="1:21" ht="14.45" customHeight="1" x14ac:dyDescent="0.5">
      <c r="A169" s="43"/>
      <c r="C169" s="44"/>
      <c r="D169" s="102" t="str">
        <f t="shared" si="3"/>
        <v/>
      </c>
      <c r="E169" s="46"/>
      <c r="F169" s="47"/>
      <c r="G169" s="79"/>
      <c r="H169" s="45"/>
      <c r="I169" s="94"/>
      <c r="J169" s="86"/>
      <c r="N169" s="14"/>
      <c r="O169" s="12"/>
      <c r="P169" s="16"/>
      <c r="Q169" s="14"/>
      <c r="R169" s="14"/>
      <c r="S169" s="19"/>
      <c r="T169" s="20"/>
      <c r="U169" s="11"/>
    </row>
    <row r="170" spans="1:21" ht="14.45" customHeight="1" x14ac:dyDescent="0.5">
      <c r="A170" s="43"/>
      <c r="C170" s="44"/>
      <c r="D170" s="102" t="str">
        <f t="shared" si="3"/>
        <v/>
      </c>
      <c r="E170" s="46"/>
      <c r="F170" s="47"/>
      <c r="G170" s="79"/>
      <c r="H170" s="45"/>
      <c r="I170" s="94"/>
      <c r="J170" s="86"/>
      <c r="N170" s="14"/>
      <c r="O170" s="12"/>
      <c r="P170" s="16"/>
      <c r="Q170" s="14"/>
      <c r="R170" s="14"/>
      <c r="S170" s="19"/>
      <c r="T170" s="20"/>
      <c r="U170" s="11"/>
    </row>
    <row r="171" spans="1:21" ht="14.45" customHeight="1" x14ac:dyDescent="0.5">
      <c r="A171" s="43"/>
      <c r="C171" s="44"/>
      <c r="D171" s="102" t="str">
        <f t="shared" si="3"/>
        <v/>
      </c>
      <c r="E171" s="46"/>
      <c r="F171" s="47"/>
      <c r="G171" s="79"/>
      <c r="H171" s="45"/>
      <c r="I171" s="94"/>
      <c r="J171" s="86"/>
      <c r="N171" s="14"/>
      <c r="O171" s="12"/>
      <c r="P171" s="16"/>
      <c r="Q171" s="14"/>
      <c r="R171" s="14"/>
      <c r="S171" s="19"/>
      <c r="T171" s="20"/>
      <c r="U171" s="11"/>
    </row>
    <row r="172" spans="1:21" ht="14.45" customHeight="1" x14ac:dyDescent="0.5">
      <c r="A172" s="43"/>
      <c r="C172" s="44"/>
      <c r="D172" s="102" t="str">
        <f t="shared" si="3"/>
        <v/>
      </c>
      <c r="E172" s="46"/>
      <c r="F172" s="47"/>
      <c r="G172" s="79"/>
      <c r="H172" s="45"/>
      <c r="I172" s="94"/>
      <c r="J172" s="86"/>
      <c r="N172" s="14"/>
      <c r="O172" s="12"/>
      <c r="P172" s="16"/>
      <c r="Q172" s="14"/>
      <c r="R172" s="14"/>
      <c r="S172" s="19"/>
      <c r="T172" s="20"/>
      <c r="U172" s="11"/>
    </row>
    <row r="173" spans="1:21" ht="14.45" customHeight="1" x14ac:dyDescent="0.5">
      <c r="A173" s="43"/>
      <c r="C173" s="44"/>
      <c r="D173" s="102" t="str">
        <f t="shared" si="3"/>
        <v/>
      </c>
      <c r="E173" s="46"/>
      <c r="F173" s="47"/>
      <c r="G173" s="79"/>
      <c r="H173" s="45"/>
      <c r="I173" s="94"/>
      <c r="J173" s="86"/>
      <c r="N173" s="14"/>
      <c r="O173" s="12"/>
      <c r="P173" s="16"/>
      <c r="Q173" s="14"/>
      <c r="R173" s="14"/>
      <c r="S173" s="19"/>
      <c r="T173" s="20"/>
      <c r="U173" s="11"/>
    </row>
    <row r="174" spans="1:21" ht="14.45" customHeight="1" x14ac:dyDescent="0.5">
      <c r="A174" s="43"/>
      <c r="C174" s="44"/>
      <c r="D174" s="102" t="str">
        <f t="shared" si="3"/>
        <v/>
      </c>
      <c r="E174" s="46"/>
      <c r="F174" s="47"/>
      <c r="G174" s="79"/>
      <c r="H174" s="45"/>
      <c r="I174" s="94"/>
      <c r="J174" s="86"/>
      <c r="N174" s="14"/>
      <c r="O174" s="12"/>
      <c r="P174" s="16"/>
      <c r="Q174" s="14"/>
      <c r="R174" s="14"/>
      <c r="S174" s="19"/>
      <c r="T174" s="20"/>
      <c r="U174" s="11"/>
    </row>
    <row r="175" spans="1:21" ht="14.45" customHeight="1" x14ac:dyDescent="0.5">
      <c r="A175" s="43"/>
      <c r="C175" s="44"/>
      <c r="D175" s="102" t="str">
        <f t="shared" si="3"/>
        <v/>
      </c>
      <c r="E175" s="46"/>
      <c r="F175" s="47"/>
      <c r="G175" s="79"/>
      <c r="H175" s="45"/>
      <c r="I175" s="94"/>
      <c r="J175" s="86"/>
      <c r="N175" s="14"/>
      <c r="O175" s="12"/>
      <c r="P175" s="16"/>
      <c r="Q175" s="14"/>
      <c r="R175" s="14"/>
      <c r="S175" s="19"/>
      <c r="T175" s="20"/>
      <c r="U175" s="11"/>
    </row>
    <row r="176" spans="1:21" ht="14.45" customHeight="1" x14ac:dyDescent="0.5">
      <c r="A176" s="43"/>
      <c r="C176" s="44"/>
      <c r="D176" s="102" t="str">
        <f t="shared" si="3"/>
        <v/>
      </c>
      <c r="E176" s="46"/>
      <c r="F176" s="47"/>
      <c r="G176" s="79"/>
      <c r="H176" s="45"/>
      <c r="I176" s="94"/>
      <c r="J176" s="86"/>
      <c r="N176" s="14"/>
      <c r="O176" s="12"/>
      <c r="P176" s="16"/>
      <c r="Q176" s="14"/>
      <c r="R176" s="14"/>
      <c r="S176" s="19"/>
      <c r="T176" s="20"/>
      <c r="U176" s="11"/>
    </row>
    <row r="177" spans="1:21" ht="14.45" customHeight="1" x14ac:dyDescent="0.5">
      <c r="A177" s="43"/>
      <c r="C177" s="44"/>
      <c r="D177" s="102" t="str">
        <f t="shared" si="3"/>
        <v/>
      </c>
      <c r="E177" s="46"/>
      <c r="F177" s="47"/>
      <c r="G177" s="79"/>
      <c r="H177" s="45"/>
      <c r="I177" s="94"/>
      <c r="J177" s="86"/>
      <c r="N177" s="14"/>
      <c r="O177" s="12"/>
      <c r="P177" s="16"/>
      <c r="Q177" s="14"/>
      <c r="R177" s="14"/>
      <c r="S177" s="19"/>
      <c r="T177" s="20"/>
      <c r="U177" s="11"/>
    </row>
    <row r="178" spans="1:21" ht="14.45" customHeight="1" x14ac:dyDescent="0.5">
      <c r="A178" s="43"/>
      <c r="C178" s="44"/>
      <c r="D178" s="102" t="str">
        <f t="shared" si="3"/>
        <v/>
      </c>
      <c r="E178" s="46"/>
      <c r="F178" s="47"/>
      <c r="G178" s="79"/>
      <c r="H178" s="45"/>
      <c r="I178" s="94"/>
      <c r="J178" s="86"/>
      <c r="N178" s="14"/>
      <c r="O178" s="12"/>
      <c r="P178" s="16"/>
      <c r="Q178" s="14"/>
      <c r="R178" s="14"/>
      <c r="S178" s="19"/>
      <c r="T178" s="20"/>
      <c r="U178" s="11"/>
    </row>
    <row r="179" spans="1:21" ht="14.45" customHeight="1" x14ac:dyDescent="0.5">
      <c r="A179" s="43"/>
      <c r="C179" s="44"/>
      <c r="D179" s="102" t="str">
        <f t="shared" si="3"/>
        <v/>
      </c>
      <c r="E179" s="46"/>
      <c r="F179" s="47"/>
      <c r="G179" s="79"/>
      <c r="H179" s="45"/>
      <c r="I179" s="94"/>
      <c r="J179" s="86"/>
      <c r="N179" s="14"/>
      <c r="O179" s="12"/>
      <c r="P179" s="16"/>
      <c r="Q179" s="14"/>
      <c r="R179" s="14"/>
      <c r="S179" s="19"/>
      <c r="T179" s="20"/>
      <c r="U179" s="11"/>
    </row>
    <row r="180" spans="1:21" ht="14.45" customHeight="1" x14ac:dyDescent="0.5">
      <c r="A180" s="43"/>
      <c r="C180" s="44"/>
      <c r="D180" s="102" t="str">
        <f t="shared" si="3"/>
        <v/>
      </c>
      <c r="E180" s="46"/>
      <c r="F180" s="47"/>
      <c r="G180" s="79"/>
      <c r="H180" s="45"/>
      <c r="I180" s="94"/>
      <c r="J180" s="86"/>
      <c r="N180" s="14"/>
      <c r="O180" s="12"/>
      <c r="P180" s="16"/>
      <c r="Q180" s="14"/>
      <c r="R180" s="14"/>
      <c r="S180" s="19"/>
      <c r="T180" s="20"/>
      <c r="U180" s="11"/>
    </row>
    <row r="181" spans="1:21" ht="14.45" customHeight="1" x14ac:dyDescent="0.5">
      <c r="A181" s="43"/>
      <c r="C181" s="44"/>
      <c r="D181" s="102" t="str">
        <f t="shared" si="3"/>
        <v/>
      </c>
      <c r="E181" s="46"/>
      <c r="F181" s="47"/>
      <c r="G181" s="79"/>
      <c r="H181" s="45"/>
      <c r="I181" s="94"/>
      <c r="J181" s="86"/>
      <c r="N181" s="14"/>
      <c r="O181" s="12"/>
      <c r="P181" s="16"/>
      <c r="Q181" s="14"/>
      <c r="R181" s="14"/>
      <c r="S181" s="19"/>
      <c r="T181" s="20"/>
      <c r="U181" s="11"/>
    </row>
    <row r="182" spans="1:21" ht="14.45" customHeight="1" x14ac:dyDescent="0.5">
      <c r="A182" s="43"/>
      <c r="C182" s="44"/>
      <c r="D182" s="102" t="str">
        <f t="shared" si="3"/>
        <v/>
      </c>
      <c r="E182" s="46"/>
      <c r="F182" s="47"/>
      <c r="G182" s="79"/>
      <c r="H182" s="45"/>
      <c r="I182" s="94"/>
      <c r="J182" s="86"/>
      <c r="N182" s="14"/>
      <c r="O182" s="12"/>
      <c r="P182" s="16"/>
      <c r="Q182" s="14"/>
      <c r="R182" s="14"/>
      <c r="S182" s="19"/>
      <c r="T182" s="20"/>
      <c r="U182" s="11"/>
    </row>
    <row r="183" spans="1:21" ht="14.45" customHeight="1" x14ac:dyDescent="0.5">
      <c r="A183" s="43"/>
      <c r="C183" s="44"/>
      <c r="D183" s="102" t="str">
        <f t="shared" si="3"/>
        <v/>
      </c>
      <c r="E183" s="46"/>
      <c r="F183" s="47"/>
      <c r="G183" s="79"/>
      <c r="H183" s="45"/>
      <c r="I183" s="94"/>
      <c r="J183" s="86"/>
      <c r="N183" s="14"/>
      <c r="O183" s="12"/>
      <c r="P183" s="16"/>
      <c r="Q183" s="14"/>
      <c r="R183" s="14"/>
      <c r="S183" s="19"/>
      <c r="T183" s="20"/>
      <c r="U183" s="11"/>
    </row>
    <row r="184" spans="1:21" ht="14.45" customHeight="1" x14ac:dyDescent="0.5">
      <c r="A184" s="43"/>
      <c r="C184" s="44"/>
      <c r="D184" s="102" t="str">
        <f t="shared" si="3"/>
        <v/>
      </c>
      <c r="E184" s="46"/>
      <c r="F184" s="47"/>
      <c r="G184" s="79"/>
      <c r="H184" s="45"/>
      <c r="I184" s="94"/>
      <c r="J184" s="86"/>
      <c r="N184" s="14"/>
      <c r="O184" s="12"/>
      <c r="P184" s="16"/>
      <c r="Q184" s="14"/>
      <c r="R184" s="14"/>
      <c r="S184" s="19"/>
      <c r="T184" s="20"/>
      <c r="U184" s="11"/>
    </row>
    <row r="185" spans="1:21" ht="14.45" customHeight="1" x14ac:dyDescent="0.5">
      <c r="A185" s="43"/>
      <c r="C185" s="44"/>
      <c r="D185" s="102" t="str">
        <f t="shared" si="3"/>
        <v/>
      </c>
      <c r="E185" s="46"/>
      <c r="F185" s="47"/>
      <c r="G185" s="79"/>
      <c r="H185" s="45"/>
      <c r="I185" s="94"/>
      <c r="J185" s="86"/>
      <c r="N185" s="14"/>
      <c r="O185" s="12"/>
      <c r="P185" s="16"/>
      <c r="Q185" s="14"/>
      <c r="R185" s="14"/>
      <c r="S185" s="19"/>
      <c r="T185" s="20"/>
      <c r="U185" s="11"/>
    </row>
    <row r="186" spans="1:21" ht="14.45" customHeight="1" x14ac:dyDescent="0.5">
      <c r="A186" s="43"/>
      <c r="C186" s="44"/>
      <c r="D186" s="102" t="str">
        <f t="shared" si="3"/>
        <v/>
      </c>
      <c r="E186" s="46"/>
      <c r="F186" s="47"/>
      <c r="G186" s="79"/>
      <c r="H186" s="45"/>
      <c r="I186" s="94"/>
      <c r="J186" s="86"/>
      <c r="N186" s="14"/>
      <c r="O186" s="12"/>
      <c r="P186" s="16"/>
      <c r="Q186" s="14"/>
      <c r="R186" s="14"/>
      <c r="S186" s="19"/>
      <c r="T186" s="20"/>
      <c r="U186" s="11"/>
    </row>
    <row r="187" spans="1:21" ht="14.45" customHeight="1" x14ac:dyDescent="0.5">
      <c r="A187" s="43"/>
      <c r="C187" s="44"/>
      <c r="D187" s="102" t="str">
        <f t="shared" si="3"/>
        <v/>
      </c>
      <c r="E187" s="46"/>
      <c r="F187" s="47"/>
      <c r="G187" s="79"/>
      <c r="H187" s="45"/>
      <c r="I187" s="94"/>
      <c r="J187" s="86"/>
      <c r="N187" s="14"/>
      <c r="O187" s="12"/>
      <c r="P187" s="16"/>
      <c r="Q187" s="14"/>
      <c r="R187" s="14"/>
      <c r="S187" s="19"/>
      <c r="T187" s="20"/>
      <c r="U187" s="11"/>
    </row>
    <row r="188" spans="1:21" ht="14.45" customHeight="1" x14ac:dyDescent="0.5">
      <c r="A188" s="43"/>
      <c r="C188" s="44"/>
      <c r="D188" s="102" t="str">
        <f t="shared" si="3"/>
        <v/>
      </c>
      <c r="E188" s="46"/>
      <c r="F188" s="47"/>
      <c r="G188" s="79"/>
      <c r="H188" s="45"/>
      <c r="I188" s="94"/>
      <c r="J188" s="86"/>
      <c r="N188" s="14"/>
      <c r="O188" s="12"/>
      <c r="P188" s="16"/>
      <c r="Q188" s="14"/>
      <c r="R188" s="14"/>
      <c r="S188" s="19"/>
      <c r="T188" s="20"/>
      <c r="U188" s="11"/>
    </row>
    <row r="189" spans="1:21" ht="14.45" customHeight="1" x14ac:dyDescent="0.5">
      <c r="A189" s="43"/>
      <c r="C189" s="44"/>
      <c r="D189" s="102" t="str">
        <f t="shared" si="3"/>
        <v/>
      </c>
      <c r="E189" s="46"/>
      <c r="F189" s="47"/>
      <c r="G189" s="79"/>
      <c r="H189" s="45"/>
      <c r="I189" s="94"/>
      <c r="J189" s="86"/>
      <c r="N189" s="14"/>
      <c r="O189" s="12"/>
      <c r="P189" s="16"/>
      <c r="Q189" s="14"/>
      <c r="R189" s="14"/>
      <c r="S189" s="19"/>
      <c r="T189" s="20"/>
      <c r="U189" s="11"/>
    </row>
    <row r="190" spans="1:21" ht="14.45" customHeight="1" x14ac:dyDescent="0.5">
      <c r="A190" s="43"/>
      <c r="C190" s="44"/>
      <c r="D190" s="102" t="str">
        <f t="shared" si="3"/>
        <v/>
      </c>
      <c r="E190" s="46"/>
      <c r="F190" s="47"/>
      <c r="G190" s="79"/>
      <c r="H190" s="45"/>
      <c r="I190" s="94"/>
      <c r="J190" s="86"/>
      <c r="N190" s="14"/>
      <c r="O190" s="12"/>
      <c r="P190" s="16"/>
      <c r="Q190" s="14"/>
      <c r="R190" s="14"/>
      <c r="S190" s="19"/>
      <c r="T190" s="20"/>
      <c r="U190" s="11"/>
    </row>
    <row r="191" spans="1:21" ht="14.45" customHeight="1" x14ac:dyDescent="0.5">
      <c r="A191" s="43"/>
      <c r="C191" s="44"/>
      <c r="D191" s="102" t="str">
        <f t="shared" si="3"/>
        <v/>
      </c>
      <c r="E191" s="46"/>
      <c r="F191" s="47"/>
      <c r="G191" s="79"/>
      <c r="H191" s="45"/>
      <c r="I191" s="94"/>
      <c r="J191" s="86"/>
      <c r="N191" s="14"/>
      <c r="O191" s="12"/>
      <c r="P191" s="16"/>
      <c r="Q191" s="14"/>
      <c r="R191" s="14"/>
      <c r="S191" s="19"/>
      <c r="T191" s="20"/>
      <c r="U191" s="11"/>
    </row>
    <row r="192" spans="1:21" ht="14.45" customHeight="1" x14ac:dyDescent="0.5">
      <c r="A192" s="43"/>
      <c r="C192" s="44"/>
      <c r="D192" s="102" t="str">
        <f t="shared" si="3"/>
        <v/>
      </c>
      <c r="E192" s="46"/>
      <c r="F192" s="47"/>
      <c r="G192" s="79"/>
      <c r="H192" s="45"/>
      <c r="I192" s="94"/>
      <c r="J192" s="86"/>
      <c r="N192" s="14"/>
      <c r="O192" s="12"/>
      <c r="P192" s="16"/>
      <c r="Q192" s="14"/>
      <c r="R192" s="14"/>
      <c r="S192" s="19"/>
      <c r="T192" s="20"/>
      <c r="U192" s="11"/>
    </row>
    <row r="193" spans="1:21" ht="14.45" customHeight="1" x14ac:dyDescent="0.5">
      <c r="A193" s="43"/>
      <c r="C193" s="44"/>
      <c r="D193" s="102" t="str">
        <f t="shared" si="3"/>
        <v/>
      </c>
      <c r="E193" s="46"/>
      <c r="F193" s="47"/>
      <c r="G193" s="79"/>
      <c r="H193" s="45"/>
      <c r="I193" s="94"/>
      <c r="J193" s="86"/>
      <c r="N193" s="14"/>
      <c r="O193" s="12"/>
      <c r="P193" s="16"/>
      <c r="Q193" s="14"/>
      <c r="R193" s="14"/>
      <c r="S193" s="19"/>
      <c r="T193" s="20"/>
      <c r="U193" s="11"/>
    </row>
    <row r="194" spans="1:21" ht="14.45" customHeight="1" x14ac:dyDescent="0.5">
      <c r="A194" s="43"/>
      <c r="C194" s="44"/>
      <c r="D194" s="102" t="str">
        <f t="shared" si="3"/>
        <v/>
      </c>
      <c r="E194" s="46"/>
      <c r="F194" s="47"/>
      <c r="G194" s="79"/>
      <c r="H194" s="45"/>
      <c r="I194" s="94"/>
      <c r="J194" s="86"/>
      <c r="N194" s="14"/>
      <c r="O194" s="12"/>
      <c r="P194" s="16"/>
      <c r="Q194" s="14"/>
      <c r="R194" s="14"/>
      <c r="S194" s="19"/>
      <c r="T194" s="20"/>
      <c r="U194" s="11"/>
    </row>
    <row r="195" spans="1:21" ht="14.45" customHeight="1" x14ac:dyDescent="0.5">
      <c r="A195" s="43"/>
      <c r="C195" s="44"/>
      <c r="D195" s="102" t="str">
        <f t="shared" ref="D195:D258" si="4">IF(C195&gt;0,C195,IF(A195&gt;0,1,""))</f>
        <v/>
      </c>
      <c r="E195" s="46"/>
      <c r="F195" s="47"/>
      <c r="G195" s="79"/>
      <c r="H195" s="45"/>
      <c r="I195" s="94"/>
      <c r="J195" s="86"/>
      <c r="N195" s="14"/>
      <c r="O195" s="12"/>
      <c r="P195" s="16"/>
      <c r="Q195" s="14"/>
      <c r="R195" s="14"/>
      <c r="S195" s="19"/>
      <c r="T195" s="20"/>
      <c r="U195" s="11"/>
    </row>
    <row r="196" spans="1:21" ht="14.45" customHeight="1" x14ac:dyDescent="0.5">
      <c r="A196" s="43"/>
      <c r="C196" s="44"/>
      <c r="D196" s="102" t="str">
        <f t="shared" si="4"/>
        <v/>
      </c>
      <c r="E196" s="46"/>
      <c r="F196" s="47"/>
      <c r="G196" s="79"/>
      <c r="H196" s="45"/>
      <c r="I196" s="94"/>
      <c r="J196" s="86"/>
      <c r="N196" s="14"/>
      <c r="O196" s="12"/>
      <c r="P196" s="16"/>
      <c r="Q196" s="14"/>
      <c r="R196" s="14"/>
      <c r="S196" s="19"/>
      <c r="T196" s="20"/>
      <c r="U196" s="11"/>
    </row>
    <row r="197" spans="1:21" ht="14.45" customHeight="1" x14ac:dyDescent="0.5">
      <c r="A197" s="43"/>
      <c r="C197" s="44"/>
      <c r="D197" s="102" t="str">
        <f t="shared" si="4"/>
        <v/>
      </c>
      <c r="E197" s="46"/>
      <c r="F197" s="47"/>
      <c r="G197" s="79"/>
      <c r="H197" s="45"/>
      <c r="I197" s="94"/>
      <c r="J197" s="86"/>
      <c r="N197" s="14"/>
      <c r="O197" s="12"/>
      <c r="P197" s="16"/>
      <c r="Q197" s="14"/>
      <c r="R197" s="14"/>
      <c r="S197" s="19"/>
      <c r="T197" s="20"/>
      <c r="U197" s="11"/>
    </row>
    <row r="198" spans="1:21" ht="14.45" customHeight="1" x14ac:dyDescent="0.5">
      <c r="A198" s="43"/>
      <c r="C198" s="44"/>
      <c r="D198" s="102" t="str">
        <f t="shared" si="4"/>
        <v/>
      </c>
      <c r="E198" s="46"/>
      <c r="F198" s="47"/>
      <c r="G198" s="79"/>
      <c r="H198" s="45"/>
      <c r="I198" s="94"/>
      <c r="J198" s="86"/>
      <c r="N198" s="14"/>
      <c r="O198" s="12"/>
      <c r="P198" s="16"/>
      <c r="Q198" s="14"/>
      <c r="R198" s="14"/>
      <c r="S198" s="19"/>
      <c r="T198" s="20"/>
      <c r="U198" s="11"/>
    </row>
    <row r="199" spans="1:21" ht="14.45" customHeight="1" x14ac:dyDescent="0.5">
      <c r="A199" s="43"/>
      <c r="C199" s="44"/>
      <c r="D199" s="102" t="str">
        <f t="shared" si="4"/>
        <v/>
      </c>
      <c r="E199" s="46"/>
      <c r="F199" s="47"/>
      <c r="G199" s="79"/>
      <c r="H199" s="45"/>
      <c r="I199" s="94"/>
      <c r="J199" s="86"/>
      <c r="N199" s="14"/>
      <c r="O199" s="12"/>
      <c r="P199" s="16"/>
      <c r="Q199" s="14"/>
      <c r="R199" s="14"/>
      <c r="S199" s="19"/>
      <c r="T199" s="20"/>
      <c r="U199" s="11"/>
    </row>
    <row r="200" spans="1:21" ht="14.45" customHeight="1" x14ac:dyDescent="0.5">
      <c r="A200" s="43"/>
      <c r="C200" s="44"/>
      <c r="D200" s="102" t="str">
        <f t="shared" si="4"/>
        <v/>
      </c>
      <c r="E200" s="46"/>
      <c r="F200" s="47"/>
      <c r="G200" s="79"/>
      <c r="H200" s="45"/>
      <c r="I200" s="94"/>
      <c r="J200" s="86"/>
      <c r="N200" s="14"/>
      <c r="O200" s="12"/>
      <c r="P200" s="16"/>
      <c r="Q200" s="14"/>
      <c r="R200" s="14"/>
      <c r="S200" s="19"/>
      <c r="T200" s="20"/>
      <c r="U200" s="11"/>
    </row>
    <row r="201" spans="1:21" ht="14.45" customHeight="1" x14ac:dyDescent="0.5">
      <c r="A201" s="43"/>
      <c r="C201" s="44"/>
      <c r="D201" s="102" t="str">
        <f t="shared" si="4"/>
        <v/>
      </c>
      <c r="E201" s="46"/>
      <c r="F201" s="47"/>
      <c r="G201" s="79"/>
      <c r="H201" s="45"/>
      <c r="I201" s="94"/>
      <c r="J201" s="86"/>
      <c r="N201" s="14"/>
      <c r="O201" s="12"/>
      <c r="P201" s="16"/>
      <c r="Q201" s="14"/>
      <c r="R201" s="14"/>
      <c r="S201" s="19"/>
      <c r="T201" s="20"/>
      <c r="U201" s="11"/>
    </row>
    <row r="202" spans="1:21" ht="14.45" customHeight="1" x14ac:dyDescent="0.5">
      <c r="A202" s="43"/>
      <c r="C202" s="44"/>
      <c r="D202" s="102" t="str">
        <f t="shared" si="4"/>
        <v/>
      </c>
      <c r="E202" s="46"/>
      <c r="F202" s="47"/>
      <c r="G202" s="79"/>
      <c r="H202" s="45"/>
      <c r="I202" s="94"/>
      <c r="J202" s="86"/>
      <c r="N202" s="14"/>
      <c r="O202" s="12"/>
      <c r="P202" s="16"/>
      <c r="Q202" s="14"/>
      <c r="R202" s="14"/>
      <c r="S202" s="19"/>
      <c r="T202" s="20"/>
      <c r="U202" s="11"/>
    </row>
    <row r="203" spans="1:21" ht="14.45" customHeight="1" x14ac:dyDescent="0.5">
      <c r="A203" s="43"/>
      <c r="C203" s="44"/>
      <c r="D203" s="102" t="str">
        <f t="shared" si="4"/>
        <v/>
      </c>
      <c r="E203" s="46"/>
      <c r="F203" s="47"/>
      <c r="G203" s="79"/>
      <c r="H203" s="45"/>
      <c r="I203" s="94"/>
      <c r="J203" s="86"/>
      <c r="N203" s="14"/>
      <c r="O203" s="12"/>
      <c r="P203" s="16"/>
      <c r="Q203" s="14"/>
      <c r="R203" s="14"/>
      <c r="S203" s="19"/>
      <c r="T203" s="20"/>
      <c r="U203" s="11"/>
    </row>
    <row r="204" spans="1:21" ht="14.45" customHeight="1" x14ac:dyDescent="0.5">
      <c r="A204" s="43"/>
      <c r="C204" s="44"/>
      <c r="D204" s="102" t="str">
        <f t="shared" si="4"/>
        <v/>
      </c>
      <c r="E204" s="46"/>
      <c r="F204" s="47"/>
      <c r="G204" s="79"/>
      <c r="H204" s="45"/>
      <c r="I204" s="94"/>
      <c r="J204" s="86"/>
      <c r="N204" s="14"/>
      <c r="O204" s="12"/>
      <c r="P204" s="16"/>
      <c r="Q204" s="14"/>
      <c r="R204" s="14"/>
      <c r="S204" s="19"/>
      <c r="T204" s="20"/>
      <c r="U204" s="11"/>
    </row>
    <row r="205" spans="1:21" ht="14.45" customHeight="1" x14ac:dyDescent="0.5">
      <c r="A205" s="43"/>
      <c r="C205" s="44"/>
      <c r="D205" s="102" t="str">
        <f t="shared" si="4"/>
        <v/>
      </c>
      <c r="E205" s="46"/>
      <c r="F205" s="47"/>
      <c r="G205" s="79"/>
      <c r="H205" s="45"/>
      <c r="I205" s="94"/>
      <c r="J205" s="86"/>
      <c r="N205" s="14"/>
      <c r="O205" s="12"/>
      <c r="P205" s="16"/>
      <c r="Q205" s="14"/>
      <c r="R205" s="14"/>
      <c r="S205" s="19"/>
      <c r="T205" s="20"/>
      <c r="U205" s="11"/>
    </row>
    <row r="206" spans="1:21" ht="14.45" customHeight="1" x14ac:dyDescent="0.5">
      <c r="A206" s="43"/>
      <c r="C206" s="44"/>
      <c r="D206" s="102" t="str">
        <f t="shared" si="4"/>
        <v/>
      </c>
      <c r="E206" s="46"/>
      <c r="F206" s="47"/>
      <c r="G206" s="79"/>
      <c r="H206" s="45"/>
      <c r="I206" s="94"/>
      <c r="J206" s="86"/>
      <c r="N206" s="14"/>
      <c r="O206" s="12"/>
      <c r="P206" s="16"/>
      <c r="Q206" s="14"/>
      <c r="R206" s="14"/>
      <c r="S206" s="19"/>
      <c r="T206" s="20"/>
      <c r="U206" s="11"/>
    </row>
    <row r="207" spans="1:21" ht="14.45" customHeight="1" x14ac:dyDescent="0.5">
      <c r="A207" s="43"/>
      <c r="C207" s="44"/>
      <c r="D207" s="102" t="str">
        <f t="shared" si="4"/>
        <v/>
      </c>
      <c r="E207" s="46"/>
      <c r="F207" s="47"/>
      <c r="G207" s="79"/>
      <c r="H207" s="45"/>
      <c r="I207" s="94"/>
      <c r="J207" s="86"/>
      <c r="N207" s="14"/>
      <c r="O207" s="12"/>
      <c r="P207" s="16"/>
      <c r="Q207" s="14"/>
      <c r="R207" s="14"/>
      <c r="S207" s="19"/>
      <c r="T207" s="20"/>
      <c r="U207" s="11"/>
    </row>
    <row r="208" spans="1:21" ht="14.45" customHeight="1" x14ac:dyDescent="0.5">
      <c r="A208" s="43"/>
      <c r="C208" s="44"/>
      <c r="D208" s="102" t="str">
        <f t="shared" si="4"/>
        <v/>
      </c>
      <c r="E208" s="46"/>
      <c r="F208" s="47"/>
      <c r="G208" s="79"/>
      <c r="H208" s="45"/>
      <c r="I208" s="94"/>
      <c r="J208" s="86"/>
      <c r="N208" s="14"/>
      <c r="O208" s="12"/>
      <c r="P208" s="16"/>
      <c r="Q208" s="14"/>
      <c r="R208" s="14"/>
      <c r="S208" s="19"/>
      <c r="T208" s="20"/>
      <c r="U208" s="11"/>
    </row>
    <row r="209" spans="1:21" ht="14.45" customHeight="1" x14ac:dyDescent="0.5">
      <c r="A209" s="43"/>
      <c r="C209" s="44"/>
      <c r="D209" s="102" t="str">
        <f t="shared" si="4"/>
        <v/>
      </c>
      <c r="E209" s="46"/>
      <c r="F209" s="47"/>
      <c r="G209" s="79"/>
      <c r="H209" s="45"/>
      <c r="I209" s="94"/>
      <c r="J209" s="86"/>
      <c r="N209" s="14"/>
      <c r="O209" s="12"/>
      <c r="P209" s="16"/>
      <c r="Q209" s="14"/>
      <c r="R209" s="14"/>
      <c r="S209" s="19"/>
      <c r="T209" s="20"/>
      <c r="U209" s="11"/>
    </row>
    <row r="210" spans="1:21" ht="14.45" customHeight="1" x14ac:dyDescent="0.5">
      <c r="A210" s="43"/>
      <c r="C210" s="44"/>
      <c r="D210" s="102" t="str">
        <f t="shared" si="4"/>
        <v/>
      </c>
      <c r="E210" s="46"/>
      <c r="F210" s="47"/>
      <c r="G210" s="79"/>
      <c r="H210" s="45"/>
      <c r="I210" s="94"/>
      <c r="J210" s="86"/>
      <c r="N210" s="14"/>
      <c r="O210" s="12"/>
      <c r="P210" s="16"/>
      <c r="Q210" s="14"/>
      <c r="R210" s="14"/>
      <c r="S210" s="19"/>
      <c r="T210" s="20"/>
      <c r="U210" s="11"/>
    </row>
    <row r="211" spans="1:21" ht="14.45" customHeight="1" x14ac:dyDescent="0.5">
      <c r="A211" s="43"/>
      <c r="C211" s="44"/>
      <c r="D211" s="102" t="str">
        <f t="shared" si="4"/>
        <v/>
      </c>
      <c r="E211" s="46"/>
      <c r="F211" s="47"/>
      <c r="G211" s="79"/>
      <c r="H211" s="45"/>
      <c r="I211" s="94"/>
      <c r="J211" s="86"/>
      <c r="N211" s="14"/>
      <c r="O211" s="12"/>
      <c r="P211" s="16"/>
      <c r="Q211" s="14"/>
      <c r="R211" s="14"/>
      <c r="S211" s="19"/>
      <c r="T211" s="20"/>
      <c r="U211" s="11"/>
    </row>
    <row r="212" spans="1:21" ht="14.45" customHeight="1" x14ac:dyDescent="0.5">
      <c r="A212" s="43"/>
      <c r="C212" s="44"/>
      <c r="D212" s="102" t="str">
        <f t="shared" si="4"/>
        <v/>
      </c>
      <c r="E212" s="46"/>
      <c r="F212" s="47"/>
      <c r="G212" s="79"/>
      <c r="H212" s="45"/>
      <c r="I212" s="94"/>
      <c r="J212" s="86"/>
      <c r="N212" s="14"/>
      <c r="O212" s="12"/>
      <c r="P212" s="16"/>
      <c r="Q212" s="14"/>
      <c r="R212" s="14"/>
      <c r="S212" s="19"/>
      <c r="T212" s="20"/>
      <c r="U212" s="11"/>
    </row>
    <row r="213" spans="1:21" ht="14.45" customHeight="1" x14ac:dyDescent="0.5">
      <c r="A213" s="43"/>
      <c r="C213" s="44"/>
      <c r="D213" s="102" t="str">
        <f t="shared" si="4"/>
        <v/>
      </c>
      <c r="E213" s="46"/>
      <c r="F213" s="47"/>
      <c r="G213" s="79"/>
      <c r="H213" s="45"/>
      <c r="I213" s="94"/>
      <c r="J213" s="86"/>
      <c r="N213" s="14"/>
      <c r="O213" s="12"/>
      <c r="P213" s="16"/>
      <c r="Q213" s="14"/>
      <c r="R213" s="14"/>
      <c r="S213" s="19"/>
      <c r="T213" s="20"/>
      <c r="U213" s="11"/>
    </row>
    <row r="214" spans="1:21" ht="14.45" customHeight="1" x14ac:dyDescent="0.5">
      <c r="A214" s="43"/>
      <c r="C214" s="44"/>
      <c r="D214" s="102" t="str">
        <f t="shared" si="4"/>
        <v/>
      </c>
      <c r="E214" s="46"/>
      <c r="F214" s="47"/>
      <c r="G214" s="79"/>
      <c r="H214" s="45"/>
      <c r="I214" s="94"/>
      <c r="J214" s="86"/>
      <c r="N214" s="14"/>
      <c r="O214" s="12"/>
      <c r="P214" s="16"/>
      <c r="Q214" s="14"/>
      <c r="R214" s="14"/>
      <c r="S214" s="19"/>
      <c r="T214" s="20"/>
      <c r="U214" s="11"/>
    </row>
    <row r="215" spans="1:21" ht="14.45" customHeight="1" x14ac:dyDescent="0.5">
      <c r="A215" s="43"/>
      <c r="C215" s="44"/>
      <c r="D215" s="102" t="str">
        <f t="shared" si="4"/>
        <v/>
      </c>
      <c r="E215" s="46"/>
      <c r="F215" s="47"/>
      <c r="G215" s="79"/>
      <c r="H215" s="45"/>
      <c r="I215" s="94"/>
      <c r="J215" s="86"/>
      <c r="N215" s="14"/>
      <c r="O215" s="12"/>
      <c r="P215" s="16"/>
      <c r="Q215" s="14"/>
      <c r="R215" s="14"/>
      <c r="S215" s="19"/>
      <c r="T215" s="20"/>
      <c r="U215" s="11"/>
    </row>
    <row r="216" spans="1:21" ht="14.45" customHeight="1" x14ac:dyDescent="0.5">
      <c r="A216" s="43"/>
      <c r="C216" s="44"/>
      <c r="D216" s="102" t="str">
        <f t="shared" si="4"/>
        <v/>
      </c>
      <c r="E216" s="46"/>
      <c r="F216" s="47"/>
      <c r="G216" s="79"/>
      <c r="H216" s="45"/>
      <c r="I216" s="94"/>
      <c r="J216" s="86"/>
      <c r="N216" s="14"/>
      <c r="O216" s="12"/>
      <c r="P216" s="16"/>
      <c r="Q216" s="14"/>
      <c r="R216" s="14"/>
      <c r="S216" s="19"/>
      <c r="T216" s="20"/>
      <c r="U216" s="11"/>
    </row>
    <row r="217" spans="1:21" ht="14.45" customHeight="1" x14ac:dyDescent="0.5">
      <c r="A217" s="43"/>
      <c r="C217" s="44"/>
      <c r="D217" s="102" t="str">
        <f t="shared" si="4"/>
        <v/>
      </c>
      <c r="E217" s="46"/>
      <c r="F217" s="47"/>
      <c r="G217" s="79"/>
      <c r="H217" s="45"/>
      <c r="I217" s="94"/>
      <c r="J217" s="86"/>
      <c r="N217" s="14"/>
      <c r="O217" s="12"/>
      <c r="P217" s="16"/>
      <c r="Q217" s="14"/>
      <c r="R217" s="14"/>
      <c r="S217" s="19"/>
      <c r="T217" s="20"/>
      <c r="U217" s="11"/>
    </row>
    <row r="218" spans="1:21" ht="14.45" customHeight="1" x14ac:dyDescent="0.5">
      <c r="A218" s="43"/>
      <c r="C218" s="44"/>
      <c r="D218" s="102" t="str">
        <f t="shared" si="4"/>
        <v/>
      </c>
      <c r="E218" s="46"/>
      <c r="F218" s="47"/>
      <c r="G218" s="79"/>
      <c r="H218" s="45"/>
      <c r="I218" s="94"/>
      <c r="J218" s="86"/>
      <c r="N218" s="14"/>
      <c r="O218" s="12"/>
      <c r="P218" s="16"/>
      <c r="Q218" s="14"/>
      <c r="R218" s="14"/>
      <c r="S218" s="19"/>
      <c r="T218" s="20"/>
      <c r="U218" s="11"/>
    </row>
    <row r="219" spans="1:21" ht="14.45" customHeight="1" x14ac:dyDescent="0.5">
      <c r="A219" s="43"/>
      <c r="C219" s="44"/>
      <c r="D219" s="102" t="str">
        <f t="shared" si="4"/>
        <v/>
      </c>
      <c r="E219" s="46"/>
      <c r="F219" s="47"/>
      <c r="G219" s="79"/>
      <c r="H219" s="45"/>
      <c r="I219" s="94"/>
      <c r="J219" s="86"/>
      <c r="N219" s="14"/>
      <c r="O219" s="12"/>
      <c r="P219" s="16"/>
      <c r="Q219" s="14"/>
      <c r="R219" s="14"/>
      <c r="S219" s="19"/>
      <c r="T219" s="20"/>
      <c r="U219" s="11"/>
    </row>
    <row r="220" spans="1:21" ht="14.45" customHeight="1" x14ac:dyDescent="0.5">
      <c r="A220" s="43"/>
      <c r="C220" s="44"/>
      <c r="D220" s="102" t="str">
        <f t="shared" si="4"/>
        <v/>
      </c>
      <c r="E220" s="46"/>
      <c r="F220" s="47"/>
      <c r="G220" s="79"/>
      <c r="H220" s="45"/>
      <c r="I220" s="94"/>
      <c r="J220" s="86"/>
      <c r="N220" s="14"/>
      <c r="O220" s="12"/>
      <c r="P220" s="16"/>
      <c r="Q220" s="14"/>
      <c r="R220" s="14"/>
      <c r="S220" s="19"/>
      <c r="T220" s="20"/>
      <c r="U220" s="11"/>
    </row>
    <row r="221" spans="1:21" ht="14.45" customHeight="1" x14ac:dyDescent="0.5">
      <c r="A221" s="43"/>
      <c r="C221" s="44"/>
      <c r="D221" s="102" t="str">
        <f t="shared" si="4"/>
        <v/>
      </c>
      <c r="E221" s="46"/>
      <c r="F221" s="47"/>
      <c r="G221" s="79"/>
      <c r="H221" s="45"/>
      <c r="I221" s="94"/>
      <c r="J221" s="86"/>
      <c r="N221" s="14"/>
      <c r="O221" s="12"/>
      <c r="P221" s="16"/>
      <c r="Q221" s="14"/>
      <c r="R221" s="14"/>
      <c r="S221" s="19"/>
      <c r="T221" s="20"/>
      <c r="U221" s="11"/>
    </row>
    <row r="222" spans="1:21" ht="14.45" customHeight="1" x14ac:dyDescent="0.5">
      <c r="A222" s="43"/>
      <c r="C222" s="44"/>
      <c r="D222" s="102" t="str">
        <f t="shared" si="4"/>
        <v/>
      </c>
      <c r="E222" s="46"/>
      <c r="F222" s="47"/>
      <c r="G222" s="79"/>
      <c r="H222" s="45"/>
      <c r="I222" s="94"/>
      <c r="J222" s="86"/>
      <c r="N222" s="14"/>
      <c r="O222" s="12"/>
      <c r="P222" s="16"/>
      <c r="Q222" s="14"/>
      <c r="R222" s="14"/>
      <c r="S222" s="19"/>
      <c r="T222" s="20"/>
      <c r="U222" s="11"/>
    </row>
    <row r="223" spans="1:21" ht="14.45" customHeight="1" x14ac:dyDescent="0.5">
      <c r="A223" s="43"/>
      <c r="C223" s="44"/>
      <c r="D223" s="102" t="str">
        <f t="shared" si="4"/>
        <v/>
      </c>
      <c r="E223" s="46"/>
      <c r="F223" s="47"/>
      <c r="G223" s="79"/>
      <c r="H223" s="45"/>
      <c r="I223" s="94"/>
      <c r="J223" s="86"/>
      <c r="N223" s="14"/>
      <c r="O223" s="12"/>
      <c r="P223" s="16"/>
      <c r="Q223" s="14"/>
      <c r="R223" s="14"/>
      <c r="S223" s="19"/>
      <c r="T223" s="20"/>
      <c r="U223" s="11"/>
    </row>
    <row r="224" spans="1:21" ht="14.45" customHeight="1" x14ac:dyDescent="0.5">
      <c r="A224" s="43"/>
      <c r="C224" s="44"/>
      <c r="D224" s="102" t="str">
        <f t="shared" si="4"/>
        <v/>
      </c>
      <c r="E224" s="46"/>
      <c r="F224" s="47"/>
      <c r="G224" s="79"/>
      <c r="H224" s="45"/>
      <c r="I224" s="94"/>
      <c r="J224" s="86"/>
      <c r="N224" s="14"/>
      <c r="O224" s="12"/>
      <c r="P224" s="16"/>
      <c r="Q224" s="14"/>
      <c r="R224" s="14"/>
      <c r="S224" s="19"/>
      <c r="T224" s="20"/>
      <c r="U224" s="11"/>
    </row>
    <row r="225" spans="1:21" ht="14.45" customHeight="1" x14ac:dyDescent="0.5">
      <c r="A225" s="43"/>
      <c r="C225" s="44"/>
      <c r="D225" s="102" t="str">
        <f t="shared" si="4"/>
        <v/>
      </c>
      <c r="E225" s="46"/>
      <c r="F225" s="47"/>
      <c r="G225" s="79"/>
      <c r="H225" s="45"/>
      <c r="I225" s="94"/>
      <c r="J225" s="86"/>
      <c r="N225" s="14"/>
      <c r="O225" s="12"/>
      <c r="P225" s="16"/>
      <c r="Q225" s="14"/>
      <c r="R225" s="14"/>
      <c r="S225" s="19"/>
      <c r="T225" s="20"/>
      <c r="U225" s="11"/>
    </row>
    <row r="226" spans="1:21" ht="14.45" customHeight="1" x14ac:dyDescent="0.5">
      <c r="A226" s="43"/>
      <c r="C226" s="44"/>
      <c r="D226" s="102" t="str">
        <f t="shared" si="4"/>
        <v/>
      </c>
      <c r="E226" s="46"/>
      <c r="F226" s="47"/>
      <c r="G226" s="79"/>
      <c r="H226" s="45"/>
      <c r="I226" s="94"/>
      <c r="J226" s="86"/>
      <c r="N226" s="14"/>
      <c r="O226" s="12"/>
      <c r="P226" s="16"/>
      <c r="Q226" s="14"/>
      <c r="R226" s="14"/>
      <c r="S226" s="19"/>
      <c r="T226" s="20"/>
      <c r="U226" s="11"/>
    </row>
    <row r="227" spans="1:21" ht="14.45" customHeight="1" x14ac:dyDescent="0.5">
      <c r="A227" s="43"/>
      <c r="C227" s="44"/>
      <c r="D227" s="102" t="str">
        <f t="shared" si="4"/>
        <v/>
      </c>
      <c r="E227" s="46"/>
      <c r="F227" s="47"/>
      <c r="G227" s="79"/>
      <c r="H227" s="45"/>
      <c r="I227" s="94"/>
      <c r="J227" s="86"/>
      <c r="N227" s="14"/>
      <c r="O227" s="12"/>
      <c r="P227" s="16"/>
      <c r="Q227" s="14"/>
      <c r="R227" s="14"/>
      <c r="S227" s="19"/>
      <c r="T227" s="20"/>
      <c r="U227" s="11"/>
    </row>
    <row r="228" spans="1:21" ht="14.45" customHeight="1" x14ac:dyDescent="0.5">
      <c r="A228" s="43"/>
      <c r="C228" s="44"/>
      <c r="D228" s="102" t="str">
        <f t="shared" si="4"/>
        <v/>
      </c>
      <c r="E228" s="46"/>
      <c r="F228" s="47"/>
      <c r="G228" s="79"/>
      <c r="H228" s="45"/>
      <c r="I228" s="94"/>
      <c r="J228" s="86"/>
      <c r="N228" s="14"/>
      <c r="O228" s="12"/>
      <c r="P228" s="16"/>
      <c r="Q228" s="14"/>
      <c r="R228" s="14"/>
      <c r="S228" s="19"/>
      <c r="T228" s="20"/>
      <c r="U228" s="11"/>
    </row>
    <row r="229" spans="1:21" ht="14.45" customHeight="1" x14ac:dyDescent="0.5">
      <c r="A229" s="43"/>
      <c r="C229" s="44"/>
      <c r="D229" s="102" t="str">
        <f t="shared" si="4"/>
        <v/>
      </c>
      <c r="E229" s="46"/>
      <c r="F229" s="47"/>
      <c r="G229" s="79"/>
      <c r="H229" s="45"/>
      <c r="I229" s="94"/>
      <c r="J229" s="86"/>
      <c r="N229" s="14"/>
      <c r="O229" s="12"/>
      <c r="P229" s="16"/>
      <c r="Q229" s="14"/>
      <c r="R229" s="14"/>
      <c r="S229" s="19"/>
      <c r="T229" s="20"/>
      <c r="U229" s="11"/>
    </row>
    <row r="230" spans="1:21" ht="14.45" customHeight="1" x14ac:dyDescent="0.5">
      <c r="A230" s="43"/>
      <c r="C230" s="44"/>
      <c r="D230" s="102" t="str">
        <f t="shared" si="4"/>
        <v/>
      </c>
      <c r="E230" s="46"/>
      <c r="F230" s="47"/>
      <c r="G230" s="79"/>
      <c r="H230" s="45"/>
      <c r="I230" s="94"/>
      <c r="J230" s="86"/>
      <c r="N230" s="14"/>
      <c r="O230" s="12"/>
      <c r="P230" s="16"/>
      <c r="Q230" s="14"/>
      <c r="R230" s="14"/>
      <c r="S230" s="19"/>
      <c r="T230" s="20"/>
      <c r="U230" s="11"/>
    </row>
    <row r="231" spans="1:21" ht="14.45" customHeight="1" x14ac:dyDescent="0.5">
      <c r="A231" s="43"/>
      <c r="C231" s="44"/>
      <c r="D231" s="102" t="str">
        <f t="shared" si="4"/>
        <v/>
      </c>
      <c r="E231" s="46"/>
      <c r="F231" s="47"/>
      <c r="G231" s="79"/>
      <c r="H231" s="45"/>
      <c r="I231" s="94"/>
      <c r="J231" s="86"/>
      <c r="N231" s="14"/>
      <c r="O231" s="12"/>
      <c r="P231" s="16"/>
      <c r="Q231" s="14"/>
      <c r="R231" s="14"/>
      <c r="S231" s="19"/>
      <c r="T231" s="20"/>
      <c r="U231" s="11"/>
    </row>
    <row r="232" spans="1:21" ht="14.45" customHeight="1" x14ac:dyDescent="0.5">
      <c r="A232" s="43"/>
      <c r="C232" s="44"/>
      <c r="D232" s="102" t="str">
        <f t="shared" si="4"/>
        <v/>
      </c>
      <c r="E232" s="46"/>
      <c r="F232" s="47"/>
      <c r="G232" s="79"/>
      <c r="H232" s="45"/>
      <c r="I232" s="94"/>
      <c r="J232" s="86"/>
      <c r="N232" s="14"/>
      <c r="O232" s="12"/>
      <c r="P232" s="16"/>
      <c r="Q232" s="14"/>
      <c r="R232" s="14"/>
      <c r="S232" s="19"/>
      <c r="T232" s="20"/>
      <c r="U232" s="11"/>
    </row>
    <row r="233" spans="1:21" ht="14.45" customHeight="1" x14ac:dyDescent="0.5">
      <c r="A233" s="43"/>
      <c r="C233" s="44"/>
      <c r="D233" s="102" t="str">
        <f t="shared" si="4"/>
        <v/>
      </c>
      <c r="E233" s="46"/>
      <c r="F233" s="47"/>
      <c r="G233" s="79"/>
      <c r="H233" s="45"/>
      <c r="I233" s="94"/>
      <c r="J233" s="86"/>
      <c r="N233" s="14"/>
      <c r="O233" s="12"/>
      <c r="P233" s="16"/>
      <c r="Q233" s="14"/>
      <c r="R233" s="14"/>
      <c r="S233" s="19"/>
      <c r="T233" s="20"/>
      <c r="U233" s="11"/>
    </row>
    <row r="234" spans="1:21" ht="14.45" customHeight="1" x14ac:dyDescent="0.5">
      <c r="A234" s="43"/>
      <c r="C234" s="44"/>
      <c r="D234" s="102" t="str">
        <f t="shared" si="4"/>
        <v/>
      </c>
      <c r="E234" s="46"/>
      <c r="F234" s="47"/>
      <c r="G234" s="79"/>
      <c r="H234" s="45"/>
      <c r="I234" s="94"/>
      <c r="J234" s="86"/>
      <c r="N234" s="14"/>
      <c r="O234" s="12"/>
      <c r="P234" s="16"/>
      <c r="Q234" s="14"/>
      <c r="R234" s="14"/>
      <c r="S234" s="19"/>
      <c r="T234" s="20"/>
      <c r="U234" s="11"/>
    </row>
    <row r="235" spans="1:21" ht="14.45" customHeight="1" x14ac:dyDescent="0.5">
      <c r="A235" s="43"/>
      <c r="C235" s="44"/>
      <c r="D235" s="102" t="str">
        <f t="shared" si="4"/>
        <v/>
      </c>
      <c r="E235" s="46"/>
      <c r="F235" s="47"/>
      <c r="G235" s="79"/>
      <c r="H235" s="45"/>
      <c r="I235" s="94"/>
      <c r="J235" s="86"/>
      <c r="N235" s="14"/>
      <c r="O235" s="12"/>
      <c r="P235" s="16"/>
      <c r="Q235" s="14"/>
      <c r="R235" s="14"/>
      <c r="S235" s="19"/>
      <c r="T235" s="20"/>
      <c r="U235" s="11"/>
    </row>
    <row r="236" spans="1:21" ht="14.45" customHeight="1" x14ac:dyDescent="0.5">
      <c r="A236" s="43"/>
      <c r="C236" s="44"/>
      <c r="D236" s="102" t="str">
        <f t="shared" si="4"/>
        <v/>
      </c>
      <c r="E236" s="46"/>
      <c r="F236" s="47"/>
      <c r="G236" s="79"/>
      <c r="H236" s="45"/>
      <c r="I236" s="94"/>
      <c r="J236" s="86"/>
      <c r="N236" s="14"/>
      <c r="O236" s="12"/>
      <c r="P236" s="16"/>
      <c r="Q236" s="14"/>
      <c r="R236" s="14"/>
      <c r="S236" s="19"/>
      <c r="T236" s="20"/>
      <c r="U236" s="11"/>
    </row>
    <row r="237" spans="1:21" ht="14.45" customHeight="1" x14ac:dyDescent="0.5">
      <c r="A237" s="43"/>
      <c r="C237" s="44"/>
      <c r="D237" s="102" t="str">
        <f t="shared" si="4"/>
        <v/>
      </c>
      <c r="E237" s="46"/>
      <c r="F237" s="47"/>
      <c r="G237" s="79"/>
      <c r="H237" s="45"/>
      <c r="I237" s="94"/>
      <c r="J237" s="86"/>
      <c r="N237" s="14"/>
      <c r="O237" s="12"/>
      <c r="P237" s="16"/>
      <c r="Q237" s="14"/>
      <c r="R237" s="14"/>
      <c r="S237" s="19"/>
      <c r="T237" s="20"/>
      <c r="U237" s="11"/>
    </row>
    <row r="238" spans="1:21" ht="14.45" customHeight="1" x14ac:dyDescent="0.5">
      <c r="A238" s="43"/>
      <c r="C238" s="44"/>
      <c r="D238" s="102" t="str">
        <f t="shared" si="4"/>
        <v/>
      </c>
      <c r="E238" s="46"/>
      <c r="F238" s="47"/>
      <c r="G238" s="79"/>
      <c r="H238" s="45"/>
      <c r="I238" s="94"/>
      <c r="J238" s="86"/>
      <c r="N238" s="14"/>
      <c r="O238" s="12"/>
      <c r="P238" s="16"/>
      <c r="Q238" s="14"/>
      <c r="R238" s="14"/>
      <c r="S238" s="19"/>
      <c r="T238" s="20"/>
      <c r="U238" s="11"/>
    </row>
    <row r="239" spans="1:21" ht="14.45" customHeight="1" x14ac:dyDescent="0.5">
      <c r="A239" s="43"/>
      <c r="C239" s="44"/>
      <c r="D239" s="102" t="str">
        <f t="shared" si="4"/>
        <v/>
      </c>
      <c r="E239" s="46"/>
      <c r="F239" s="47"/>
      <c r="G239" s="79"/>
      <c r="H239" s="45"/>
      <c r="I239" s="94"/>
      <c r="J239" s="86"/>
      <c r="N239" s="14"/>
      <c r="O239" s="12"/>
      <c r="P239" s="16"/>
      <c r="Q239" s="14"/>
      <c r="R239" s="14"/>
      <c r="S239" s="19"/>
      <c r="T239" s="20"/>
      <c r="U239" s="11"/>
    </row>
    <row r="240" spans="1:21" ht="14.45" customHeight="1" x14ac:dyDescent="0.5">
      <c r="A240" s="43"/>
      <c r="C240" s="44"/>
      <c r="D240" s="102" t="str">
        <f t="shared" si="4"/>
        <v/>
      </c>
      <c r="E240" s="46"/>
      <c r="F240" s="47"/>
      <c r="G240" s="79"/>
      <c r="H240" s="45"/>
      <c r="I240" s="94"/>
      <c r="J240" s="86"/>
      <c r="N240" s="14"/>
      <c r="O240" s="12"/>
      <c r="P240" s="16"/>
      <c r="Q240" s="14"/>
      <c r="R240" s="14"/>
      <c r="S240" s="19"/>
      <c r="T240" s="20"/>
      <c r="U240" s="11"/>
    </row>
    <row r="241" spans="1:21" ht="14.45" customHeight="1" x14ac:dyDescent="0.5">
      <c r="A241" s="43"/>
      <c r="C241" s="44"/>
      <c r="D241" s="102" t="str">
        <f t="shared" si="4"/>
        <v/>
      </c>
      <c r="E241" s="46"/>
      <c r="F241" s="47"/>
      <c r="G241" s="79"/>
      <c r="H241" s="45"/>
      <c r="I241" s="94"/>
      <c r="J241" s="86"/>
      <c r="N241" s="14"/>
      <c r="O241" s="12"/>
      <c r="P241" s="16"/>
      <c r="Q241" s="14"/>
      <c r="R241" s="14"/>
      <c r="S241" s="19"/>
      <c r="T241" s="20"/>
      <c r="U241" s="11"/>
    </row>
    <row r="242" spans="1:21" ht="14.45" customHeight="1" x14ac:dyDescent="0.5">
      <c r="A242" s="43"/>
      <c r="C242" s="44"/>
      <c r="D242" s="102" t="str">
        <f t="shared" si="4"/>
        <v/>
      </c>
      <c r="E242" s="46"/>
      <c r="F242" s="47"/>
      <c r="G242" s="79"/>
      <c r="H242" s="45"/>
      <c r="I242" s="94"/>
      <c r="J242" s="86"/>
      <c r="N242" s="14"/>
      <c r="O242" s="12"/>
      <c r="P242" s="16"/>
      <c r="Q242" s="14"/>
      <c r="R242" s="14"/>
      <c r="S242" s="19"/>
      <c r="T242" s="20"/>
      <c r="U242" s="11"/>
    </row>
    <row r="243" spans="1:21" ht="14.45" customHeight="1" x14ac:dyDescent="0.5">
      <c r="A243" s="43"/>
      <c r="C243" s="44"/>
      <c r="D243" s="102" t="str">
        <f t="shared" si="4"/>
        <v/>
      </c>
      <c r="E243" s="46"/>
      <c r="F243" s="47"/>
      <c r="G243" s="79"/>
      <c r="H243" s="45"/>
      <c r="I243" s="94"/>
      <c r="J243" s="86"/>
      <c r="N243" s="14"/>
      <c r="O243" s="12"/>
      <c r="P243" s="16"/>
      <c r="Q243" s="14"/>
      <c r="R243" s="14"/>
      <c r="S243" s="19"/>
      <c r="T243" s="20"/>
      <c r="U243" s="11"/>
    </row>
    <row r="244" spans="1:21" ht="14.45" customHeight="1" x14ac:dyDescent="0.5">
      <c r="A244" s="43"/>
      <c r="C244" s="44"/>
      <c r="D244" s="102" t="str">
        <f t="shared" si="4"/>
        <v/>
      </c>
      <c r="E244" s="46"/>
      <c r="F244" s="47"/>
      <c r="G244" s="79"/>
      <c r="H244" s="45"/>
      <c r="I244" s="94"/>
      <c r="J244" s="86"/>
      <c r="N244" s="14"/>
      <c r="O244" s="12"/>
      <c r="P244" s="16"/>
      <c r="Q244" s="14"/>
      <c r="R244" s="14"/>
      <c r="S244" s="19"/>
      <c r="T244" s="20"/>
      <c r="U244" s="11"/>
    </row>
    <row r="245" spans="1:21" ht="14.45" customHeight="1" x14ac:dyDescent="0.5">
      <c r="A245" s="43"/>
      <c r="C245" s="44"/>
      <c r="D245" s="102" t="str">
        <f t="shared" si="4"/>
        <v/>
      </c>
      <c r="E245" s="46"/>
      <c r="F245" s="47"/>
      <c r="G245" s="79"/>
      <c r="H245" s="45"/>
      <c r="I245" s="94"/>
      <c r="J245" s="86"/>
      <c r="N245" s="14"/>
      <c r="O245" s="12"/>
      <c r="P245" s="16"/>
      <c r="Q245" s="14"/>
      <c r="R245" s="14"/>
      <c r="S245" s="19"/>
      <c r="T245" s="20"/>
      <c r="U245" s="11"/>
    </row>
    <row r="246" spans="1:21" ht="14.45" customHeight="1" x14ac:dyDescent="0.5">
      <c r="A246" s="43"/>
      <c r="C246" s="44"/>
      <c r="D246" s="102" t="str">
        <f t="shared" si="4"/>
        <v/>
      </c>
      <c r="E246" s="46"/>
      <c r="F246" s="47"/>
      <c r="G246" s="79"/>
      <c r="H246" s="45"/>
      <c r="I246" s="94"/>
      <c r="J246" s="86"/>
      <c r="N246" s="14"/>
      <c r="O246" s="12"/>
      <c r="P246" s="16"/>
      <c r="Q246" s="14"/>
      <c r="R246" s="14"/>
      <c r="S246" s="19"/>
      <c r="T246" s="20"/>
      <c r="U246" s="11"/>
    </row>
    <row r="247" spans="1:21" ht="14.45" customHeight="1" x14ac:dyDescent="0.5">
      <c r="A247" s="43"/>
      <c r="C247" s="44"/>
      <c r="D247" s="102" t="str">
        <f t="shared" si="4"/>
        <v/>
      </c>
      <c r="E247" s="46"/>
      <c r="F247" s="47"/>
      <c r="G247" s="79"/>
      <c r="H247" s="45"/>
      <c r="I247" s="94"/>
      <c r="J247" s="86"/>
      <c r="N247" s="14"/>
      <c r="O247" s="12"/>
      <c r="P247" s="16"/>
      <c r="Q247" s="14"/>
      <c r="R247" s="14"/>
      <c r="S247" s="19"/>
      <c r="T247" s="20"/>
      <c r="U247" s="11"/>
    </row>
    <row r="248" spans="1:21" ht="14.45" customHeight="1" x14ac:dyDescent="0.5">
      <c r="A248" s="43"/>
      <c r="C248" s="44"/>
      <c r="D248" s="102" t="str">
        <f t="shared" si="4"/>
        <v/>
      </c>
      <c r="E248" s="46"/>
      <c r="F248" s="47"/>
      <c r="G248" s="79"/>
      <c r="H248" s="45"/>
      <c r="I248" s="94"/>
      <c r="J248" s="86"/>
      <c r="N248" s="14"/>
      <c r="O248" s="12"/>
      <c r="P248" s="16"/>
      <c r="Q248" s="14"/>
      <c r="R248" s="14"/>
      <c r="S248" s="19"/>
      <c r="T248" s="20"/>
      <c r="U248" s="11"/>
    </row>
    <row r="249" spans="1:21" ht="14.45" customHeight="1" x14ac:dyDescent="0.5">
      <c r="A249" s="43"/>
      <c r="C249" s="44"/>
      <c r="D249" s="102" t="str">
        <f t="shared" si="4"/>
        <v/>
      </c>
      <c r="E249" s="46"/>
      <c r="F249" s="47"/>
      <c r="G249" s="79"/>
      <c r="H249" s="45"/>
      <c r="I249" s="94"/>
      <c r="J249" s="86"/>
      <c r="N249" s="14"/>
      <c r="O249" s="12"/>
      <c r="P249" s="16"/>
      <c r="Q249" s="14"/>
      <c r="R249" s="14"/>
      <c r="S249" s="19"/>
      <c r="T249" s="20"/>
      <c r="U249" s="11"/>
    </row>
    <row r="250" spans="1:21" ht="14.45" customHeight="1" x14ac:dyDescent="0.5">
      <c r="A250" s="43"/>
      <c r="C250" s="44"/>
      <c r="D250" s="102" t="str">
        <f t="shared" si="4"/>
        <v/>
      </c>
      <c r="E250" s="46"/>
      <c r="F250" s="47"/>
      <c r="G250" s="79"/>
      <c r="H250" s="45"/>
      <c r="I250" s="94"/>
      <c r="J250" s="86"/>
      <c r="N250" s="14"/>
      <c r="O250" s="12"/>
      <c r="P250" s="16"/>
      <c r="Q250" s="14"/>
      <c r="R250" s="14"/>
      <c r="S250" s="19"/>
      <c r="T250" s="20"/>
      <c r="U250" s="11"/>
    </row>
    <row r="251" spans="1:21" ht="14.45" customHeight="1" x14ac:dyDescent="0.5">
      <c r="A251" s="43"/>
      <c r="C251" s="44"/>
      <c r="D251" s="102" t="str">
        <f t="shared" si="4"/>
        <v/>
      </c>
      <c r="E251" s="46"/>
      <c r="F251" s="47"/>
      <c r="G251" s="79"/>
      <c r="H251" s="45"/>
      <c r="I251" s="94"/>
      <c r="J251" s="86"/>
      <c r="N251" s="14"/>
      <c r="O251" s="12"/>
      <c r="P251" s="16"/>
      <c r="Q251" s="14"/>
      <c r="R251" s="14"/>
      <c r="S251" s="19"/>
      <c r="T251" s="20"/>
      <c r="U251" s="11"/>
    </row>
    <row r="252" spans="1:21" ht="14.45" customHeight="1" x14ac:dyDescent="0.5">
      <c r="A252" s="43"/>
      <c r="C252" s="44"/>
      <c r="D252" s="102" t="str">
        <f t="shared" si="4"/>
        <v/>
      </c>
      <c r="E252" s="46"/>
      <c r="F252" s="47"/>
      <c r="G252" s="79"/>
      <c r="H252" s="45"/>
      <c r="I252" s="94"/>
      <c r="J252" s="86"/>
      <c r="N252" s="14"/>
      <c r="O252" s="12"/>
      <c r="P252" s="16"/>
      <c r="Q252" s="14"/>
      <c r="R252" s="14"/>
      <c r="S252" s="19"/>
      <c r="T252" s="20"/>
      <c r="U252" s="11"/>
    </row>
    <row r="253" spans="1:21" ht="14.45" customHeight="1" x14ac:dyDescent="0.5">
      <c r="A253" s="43"/>
      <c r="C253" s="44"/>
      <c r="D253" s="102" t="str">
        <f t="shared" si="4"/>
        <v/>
      </c>
      <c r="E253" s="46"/>
      <c r="F253" s="47"/>
      <c r="G253" s="79"/>
      <c r="H253" s="45"/>
      <c r="I253" s="94"/>
      <c r="J253" s="86"/>
      <c r="N253" s="14"/>
      <c r="O253" s="12"/>
      <c r="P253" s="16"/>
      <c r="Q253" s="14"/>
      <c r="R253" s="14"/>
      <c r="S253" s="19"/>
      <c r="T253" s="20"/>
      <c r="U253" s="11"/>
    </row>
    <row r="254" spans="1:21" ht="14.45" customHeight="1" x14ac:dyDescent="0.5">
      <c r="A254" s="43"/>
      <c r="C254" s="44"/>
      <c r="D254" s="102" t="str">
        <f t="shared" si="4"/>
        <v/>
      </c>
      <c r="E254" s="46"/>
      <c r="F254" s="47"/>
      <c r="G254" s="79"/>
      <c r="H254" s="45"/>
      <c r="I254" s="94"/>
      <c r="J254" s="86"/>
      <c r="N254" s="14"/>
      <c r="O254" s="12"/>
      <c r="P254" s="16"/>
      <c r="Q254" s="14"/>
      <c r="R254" s="14"/>
      <c r="S254" s="19"/>
      <c r="T254" s="20"/>
      <c r="U254" s="11"/>
    </row>
    <row r="255" spans="1:21" ht="14.45" customHeight="1" x14ac:dyDescent="0.5">
      <c r="A255" s="43"/>
      <c r="C255" s="44"/>
      <c r="D255" s="102" t="str">
        <f t="shared" si="4"/>
        <v/>
      </c>
      <c r="E255" s="46"/>
      <c r="F255" s="47"/>
      <c r="G255" s="79"/>
      <c r="H255" s="45"/>
      <c r="I255" s="94"/>
      <c r="J255" s="86"/>
      <c r="N255" s="14"/>
      <c r="O255" s="12"/>
      <c r="P255" s="16"/>
      <c r="Q255" s="14"/>
      <c r="R255" s="14"/>
      <c r="S255" s="19"/>
      <c r="T255" s="20"/>
      <c r="U255" s="11"/>
    </row>
    <row r="256" spans="1:21" ht="14.45" customHeight="1" x14ac:dyDescent="0.5">
      <c r="A256" s="43"/>
      <c r="C256" s="44"/>
      <c r="D256" s="102" t="str">
        <f t="shared" si="4"/>
        <v/>
      </c>
      <c r="E256" s="46"/>
      <c r="F256" s="47"/>
      <c r="G256" s="79"/>
      <c r="H256" s="45"/>
      <c r="I256" s="94"/>
      <c r="J256" s="86"/>
      <c r="N256" s="14"/>
      <c r="O256" s="12"/>
      <c r="P256" s="16"/>
      <c r="Q256" s="14"/>
      <c r="R256" s="14"/>
      <c r="S256" s="19"/>
      <c r="T256" s="20"/>
      <c r="U256" s="11"/>
    </row>
    <row r="257" spans="1:21" ht="14.45" customHeight="1" x14ac:dyDescent="0.5">
      <c r="A257" s="43"/>
      <c r="C257" s="44"/>
      <c r="D257" s="102" t="str">
        <f t="shared" si="4"/>
        <v/>
      </c>
      <c r="E257" s="46"/>
      <c r="F257" s="47"/>
      <c r="G257" s="79"/>
      <c r="H257" s="45"/>
      <c r="I257" s="94"/>
      <c r="J257" s="86"/>
      <c r="N257" s="14"/>
      <c r="O257" s="12"/>
      <c r="P257" s="16"/>
      <c r="Q257" s="14"/>
      <c r="R257" s="14"/>
      <c r="S257" s="19"/>
      <c r="T257" s="20"/>
      <c r="U257" s="11"/>
    </row>
    <row r="258" spans="1:21" ht="14.45" customHeight="1" x14ac:dyDescent="0.5">
      <c r="A258" s="43"/>
      <c r="C258" s="44"/>
      <c r="D258" s="102" t="str">
        <f t="shared" si="4"/>
        <v/>
      </c>
      <c r="E258" s="46"/>
      <c r="F258" s="47"/>
      <c r="G258" s="79"/>
      <c r="H258" s="45"/>
      <c r="I258" s="94"/>
      <c r="J258" s="86"/>
      <c r="N258" s="14"/>
      <c r="O258" s="12"/>
      <c r="P258" s="16"/>
      <c r="Q258" s="14"/>
      <c r="R258" s="14"/>
      <c r="S258" s="19"/>
      <c r="T258" s="20"/>
      <c r="U258" s="11"/>
    </row>
    <row r="259" spans="1:21" ht="14.45" customHeight="1" x14ac:dyDescent="0.5">
      <c r="A259" s="43"/>
      <c r="C259" s="44"/>
      <c r="D259" s="102" t="str">
        <f t="shared" ref="D259:D322" si="5">IF(C259&gt;0,C259,IF(A259&gt;0,1,""))</f>
        <v/>
      </c>
      <c r="E259" s="46"/>
      <c r="F259" s="47"/>
      <c r="G259" s="79"/>
      <c r="H259" s="45"/>
      <c r="I259" s="94"/>
      <c r="J259" s="86"/>
      <c r="N259" s="14"/>
      <c r="O259" s="12"/>
      <c r="P259" s="16"/>
      <c r="Q259" s="14"/>
      <c r="R259" s="14"/>
      <c r="S259" s="19"/>
      <c r="T259" s="20"/>
      <c r="U259" s="11"/>
    </row>
    <row r="260" spans="1:21" ht="14.45" customHeight="1" x14ac:dyDescent="0.5">
      <c r="A260" s="43"/>
      <c r="C260" s="44"/>
      <c r="D260" s="102" t="str">
        <f t="shared" si="5"/>
        <v/>
      </c>
      <c r="E260" s="46"/>
      <c r="F260" s="47"/>
      <c r="G260" s="79"/>
      <c r="H260" s="45"/>
      <c r="I260" s="94"/>
      <c r="J260" s="86"/>
      <c r="N260" s="14"/>
      <c r="O260" s="12"/>
      <c r="P260" s="16"/>
      <c r="Q260" s="14"/>
      <c r="R260" s="14"/>
      <c r="S260" s="19"/>
      <c r="T260" s="20"/>
      <c r="U260" s="11"/>
    </row>
    <row r="261" spans="1:21" ht="14.45" customHeight="1" x14ac:dyDescent="0.5">
      <c r="A261" s="43"/>
      <c r="C261" s="44"/>
      <c r="D261" s="102" t="str">
        <f t="shared" si="5"/>
        <v/>
      </c>
      <c r="E261" s="46"/>
      <c r="F261" s="47"/>
      <c r="G261" s="79"/>
      <c r="H261" s="45"/>
      <c r="I261" s="94"/>
      <c r="J261" s="86"/>
      <c r="N261" s="14"/>
      <c r="O261" s="12"/>
      <c r="P261" s="16"/>
      <c r="Q261" s="14"/>
      <c r="R261" s="14"/>
      <c r="S261" s="19"/>
      <c r="T261" s="20"/>
      <c r="U261" s="11"/>
    </row>
    <row r="262" spans="1:21" ht="14.45" customHeight="1" x14ac:dyDescent="0.5">
      <c r="A262" s="43"/>
      <c r="C262" s="44"/>
      <c r="D262" s="102" t="str">
        <f t="shared" si="5"/>
        <v/>
      </c>
      <c r="E262" s="46"/>
      <c r="F262" s="47"/>
      <c r="G262" s="79"/>
      <c r="H262" s="45"/>
      <c r="I262" s="94"/>
      <c r="J262" s="86"/>
      <c r="N262" s="14"/>
      <c r="O262" s="12"/>
      <c r="P262" s="16"/>
      <c r="Q262" s="14"/>
      <c r="R262" s="14"/>
      <c r="S262" s="19"/>
      <c r="T262" s="20"/>
      <c r="U262" s="11"/>
    </row>
    <row r="263" spans="1:21" ht="14.45" customHeight="1" x14ac:dyDescent="0.5">
      <c r="A263" s="43"/>
      <c r="C263" s="44"/>
      <c r="D263" s="102" t="str">
        <f t="shared" si="5"/>
        <v/>
      </c>
      <c r="E263" s="46"/>
      <c r="F263" s="47"/>
      <c r="G263" s="79"/>
      <c r="H263" s="45"/>
      <c r="I263" s="94"/>
      <c r="J263" s="86"/>
      <c r="N263" s="14"/>
      <c r="O263" s="12"/>
      <c r="P263" s="16"/>
      <c r="Q263" s="14"/>
      <c r="R263" s="14"/>
      <c r="S263" s="19"/>
      <c r="T263" s="20"/>
      <c r="U263" s="11"/>
    </row>
    <row r="264" spans="1:21" ht="14.45" customHeight="1" x14ac:dyDescent="0.5">
      <c r="A264" s="43"/>
      <c r="C264" s="44"/>
      <c r="D264" s="102" t="str">
        <f t="shared" si="5"/>
        <v/>
      </c>
      <c r="E264" s="46"/>
      <c r="F264" s="47"/>
      <c r="G264" s="79"/>
      <c r="H264" s="45"/>
      <c r="I264" s="94"/>
      <c r="J264" s="86"/>
      <c r="N264" s="14"/>
      <c r="O264" s="12"/>
      <c r="P264" s="16"/>
      <c r="Q264" s="14"/>
      <c r="R264" s="14"/>
      <c r="S264" s="19"/>
      <c r="T264" s="20"/>
      <c r="U264" s="11"/>
    </row>
    <row r="265" spans="1:21" ht="14.45" customHeight="1" x14ac:dyDescent="0.5">
      <c r="A265" s="43"/>
      <c r="C265" s="44"/>
      <c r="D265" s="102" t="str">
        <f t="shared" si="5"/>
        <v/>
      </c>
      <c r="E265" s="46"/>
      <c r="F265" s="47"/>
      <c r="G265" s="79"/>
      <c r="H265" s="45"/>
      <c r="I265" s="94"/>
      <c r="J265" s="86"/>
      <c r="N265" s="14"/>
      <c r="O265" s="12"/>
      <c r="P265" s="16"/>
      <c r="Q265" s="14"/>
      <c r="R265" s="14"/>
      <c r="S265" s="19"/>
      <c r="T265" s="20"/>
      <c r="U265" s="11"/>
    </row>
    <row r="266" spans="1:21" ht="14.45" customHeight="1" x14ac:dyDescent="0.5">
      <c r="A266" s="43"/>
      <c r="C266" s="44"/>
      <c r="D266" s="102" t="str">
        <f t="shared" si="5"/>
        <v/>
      </c>
      <c r="E266" s="46"/>
      <c r="F266" s="47"/>
      <c r="G266" s="79"/>
      <c r="H266" s="45"/>
      <c r="I266" s="94"/>
      <c r="J266" s="86"/>
      <c r="N266" s="14"/>
      <c r="O266" s="12"/>
      <c r="P266" s="16"/>
      <c r="Q266" s="14"/>
      <c r="R266" s="14"/>
      <c r="S266" s="19"/>
      <c r="T266" s="20"/>
      <c r="U266" s="11"/>
    </row>
    <row r="267" spans="1:21" ht="14.45" customHeight="1" x14ac:dyDescent="0.5">
      <c r="A267" s="43"/>
      <c r="C267" s="44"/>
      <c r="D267" s="102" t="str">
        <f t="shared" si="5"/>
        <v/>
      </c>
      <c r="E267" s="46"/>
      <c r="F267" s="47"/>
      <c r="G267" s="79"/>
      <c r="H267" s="45"/>
      <c r="I267" s="94"/>
      <c r="J267" s="86"/>
      <c r="N267" s="14"/>
      <c r="O267" s="12"/>
      <c r="P267" s="16"/>
      <c r="Q267" s="14"/>
      <c r="R267" s="14"/>
      <c r="S267" s="19"/>
      <c r="T267" s="20"/>
      <c r="U267" s="11"/>
    </row>
    <row r="268" spans="1:21" ht="14.45" customHeight="1" x14ac:dyDescent="0.5">
      <c r="A268" s="43"/>
      <c r="C268" s="44"/>
      <c r="D268" s="102" t="str">
        <f t="shared" si="5"/>
        <v/>
      </c>
      <c r="E268" s="46"/>
      <c r="F268" s="47"/>
      <c r="G268" s="79"/>
      <c r="H268" s="45"/>
      <c r="I268" s="94"/>
      <c r="J268" s="86"/>
      <c r="N268" s="14"/>
      <c r="O268" s="12"/>
      <c r="P268" s="16"/>
      <c r="Q268" s="14"/>
      <c r="R268" s="14"/>
      <c r="S268" s="19"/>
      <c r="T268" s="20"/>
      <c r="U268" s="11"/>
    </row>
    <row r="269" spans="1:21" ht="14.45" customHeight="1" x14ac:dyDescent="0.5">
      <c r="A269" s="43"/>
      <c r="C269" s="44"/>
      <c r="D269" s="102" t="str">
        <f t="shared" si="5"/>
        <v/>
      </c>
      <c r="E269" s="46"/>
      <c r="F269" s="47"/>
      <c r="G269" s="79"/>
      <c r="H269" s="45"/>
      <c r="I269" s="94"/>
      <c r="J269" s="86"/>
      <c r="N269" s="14"/>
      <c r="O269" s="12"/>
      <c r="P269" s="16"/>
      <c r="Q269" s="14"/>
      <c r="R269" s="14"/>
      <c r="S269" s="19"/>
      <c r="T269" s="20"/>
      <c r="U269" s="11"/>
    </row>
    <row r="270" spans="1:21" ht="14.45" customHeight="1" x14ac:dyDescent="0.5">
      <c r="A270" s="43"/>
      <c r="C270" s="44"/>
      <c r="D270" s="102" t="str">
        <f t="shared" si="5"/>
        <v/>
      </c>
      <c r="E270" s="46"/>
      <c r="F270" s="47"/>
      <c r="G270" s="79"/>
      <c r="H270" s="45"/>
      <c r="I270" s="94"/>
      <c r="J270" s="86"/>
      <c r="N270" s="14"/>
      <c r="O270" s="12"/>
      <c r="P270" s="16"/>
      <c r="Q270" s="14"/>
      <c r="R270" s="14"/>
      <c r="S270" s="19"/>
      <c r="T270" s="20"/>
      <c r="U270" s="11"/>
    </row>
    <row r="271" spans="1:21" ht="14.45" customHeight="1" x14ac:dyDescent="0.5">
      <c r="A271" s="43"/>
      <c r="C271" s="44"/>
      <c r="D271" s="102" t="str">
        <f t="shared" si="5"/>
        <v/>
      </c>
      <c r="E271" s="46"/>
      <c r="F271" s="47"/>
      <c r="G271" s="79"/>
      <c r="H271" s="45"/>
      <c r="I271" s="94"/>
      <c r="J271" s="86"/>
      <c r="N271" s="14"/>
      <c r="O271" s="12"/>
      <c r="P271" s="16"/>
      <c r="Q271" s="14"/>
      <c r="R271" s="14"/>
      <c r="S271" s="19"/>
      <c r="T271" s="20"/>
      <c r="U271" s="11"/>
    </row>
    <row r="272" spans="1:21" ht="14.45" customHeight="1" x14ac:dyDescent="0.5">
      <c r="A272" s="43"/>
      <c r="C272" s="44"/>
      <c r="D272" s="102" t="str">
        <f t="shared" si="5"/>
        <v/>
      </c>
      <c r="E272" s="46"/>
      <c r="F272" s="47"/>
      <c r="G272" s="79"/>
      <c r="H272" s="45"/>
      <c r="I272" s="94"/>
      <c r="J272" s="86"/>
      <c r="N272" s="14"/>
      <c r="O272" s="12"/>
      <c r="P272" s="16"/>
      <c r="Q272" s="14"/>
      <c r="R272" s="14"/>
      <c r="S272" s="19"/>
      <c r="T272" s="20"/>
      <c r="U272" s="11"/>
    </row>
    <row r="273" spans="1:21" ht="14.45" customHeight="1" x14ac:dyDescent="0.5">
      <c r="A273" s="43"/>
      <c r="C273" s="44"/>
      <c r="D273" s="102" t="str">
        <f t="shared" si="5"/>
        <v/>
      </c>
      <c r="E273" s="46"/>
      <c r="F273" s="47"/>
      <c r="G273" s="79"/>
      <c r="H273" s="45"/>
      <c r="I273" s="94"/>
      <c r="J273" s="86"/>
      <c r="N273" s="14"/>
      <c r="O273" s="12"/>
      <c r="P273" s="16"/>
      <c r="Q273" s="14"/>
      <c r="R273" s="14"/>
      <c r="S273" s="19"/>
      <c r="T273" s="20"/>
      <c r="U273" s="11"/>
    </row>
    <row r="274" spans="1:21" ht="14.45" customHeight="1" x14ac:dyDescent="0.5">
      <c r="A274" s="43"/>
      <c r="C274" s="44"/>
      <c r="D274" s="102" t="str">
        <f t="shared" si="5"/>
        <v/>
      </c>
      <c r="E274" s="46"/>
      <c r="F274" s="47"/>
      <c r="G274" s="79"/>
      <c r="H274" s="45"/>
      <c r="I274" s="94"/>
      <c r="J274" s="86"/>
      <c r="N274" s="14"/>
      <c r="O274" s="12"/>
      <c r="P274" s="16"/>
      <c r="Q274" s="14"/>
      <c r="R274" s="14"/>
      <c r="S274" s="19"/>
      <c r="T274" s="20"/>
      <c r="U274" s="11"/>
    </row>
    <row r="275" spans="1:21" ht="14.45" customHeight="1" x14ac:dyDescent="0.5">
      <c r="A275" s="43"/>
      <c r="C275" s="44"/>
      <c r="D275" s="102" t="str">
        <f t="shared" si="5"/>
        <v/>
      </c>
      <c r="E275" s="46"/>
      <c r="F275" s="47"/>
      <c r="G275" s="79"/>
      <c r="H275" s="45"/>
      <c r="I275" s="94"/>
      <c r="J275" s="86"/>
      <c r="N275" s="14"/>
      <c r="O275" s="12"/>
      <c r="P275" s="16"/>
      <c r="Q275" s="14"/>
      <c r="R275" s="14"/>
      <c r="S275" s="19"/>
      <c r="T275" s="20"/>
      <c r="U275" s="11"/>
    </row>
    <row r="276" spans="1:21" ht="14.45" customHeight="1" x14ac:dyDescent="0.5">
      <c r="A276" s="43"/>
      <c r="C276" s="44"/>
      <c r="D276" s="102" t="str">
        <f t="shared" si="5"/>
        <v/>
      </c>
      <c r="E276" s="46"/>
      <c r="F276" s="47"/>
      <c r="G276" s="79"/>
      <c r="H276" s="45"/>
      <c r="I276" s="94"/>
      <c r="J276" s="86"/>
      <c r="N276" s="14"/>
      <c r="O276" s="12"/>
      <c r="P276" s="16"/>
      <c r="Q276" s="14"/>
      <c r="R276" s="14"/>
      <c r="S276" s="19"/>
      <c r="T276" s="20"/>
      <c r="U276" s="11"/>
    </row>
    <row r="277" spans="1:21" ht="14.45" customHeight="1" x14ac:dyDescent="0.5">
      <c r="A277" s="43"/>
      <c r="C277" s="44"/>
      <c r="D277" s="102" t="str">
        <f t="shared" si="5"/>
        <v/>
      </c>
      <c r="E277" s="46"/>
      <c r="F277" s="47"/>
      <c r="G277" s="79"/>
      <c r="H277" s="45"/>
      <c r="I277" s="94"/>
      <c r="J277" s="86"/>
      <c r="N277" s="14"/>
      <c r="O277" s="12"/>
      <c r="P277" s="16"/>
      <c r="Q277" s="14"/>
      <c r="R277" s="14"/>
      <c r="S277" s="19"/>
      <c r="T277" s="20"/>
      <c r="U277" s="11"/>
    </row>
    <row r="278" spans="1:21" ht="14.45" customHeight="1" x14ac:dyDescent="0.5">
      <c r="A278" s="43"/>
      <c r="C278" s="44"/>
      <c r="D278" s="102" t="str">
        <f t="shared" si="5"/>
        <v/>
      </c>
      <c r="E278" s="46"/>
      <c r="F278" s="47"/>
      <c r="G278" s="79"/>
      <c r="H278" s="45"/>
      <c r="I278" s="94"/>
      <c r="J278" s="86"/>
      <c r="N278" s="14"/>
      <c r="O278" s="12"/>
      <c r="P278" s="16"/>
      <c r="Q278" s="14"/>
      <c r="R278" s="14"/>
      <c r="S278" s="19"/>
      <c r="T278" s="20"/>
      <c r="U278" s="11"/>
    </row>
    <row r="279" spans="1:21" ht="14.45" customHeight="1" x14ac:dyDescent="0.5">
      <c r="A279" s="43"/>
      <c r="C279" s="44"/>
      <c r="D279" s="102" t="str">
        <f t="shared" si="5"/>
        <v/>
      </c>
      <c r="E279" s="46"/>
      <c r="F279" s="47"/>
      <c r="G279" s="79"/>
      <c r="H279" s="45"/>
      <c r="I279" s="94"/>
      <c r="J279" s="86"/>
      <c r="N279" s="14"/>
      <c r="O279" s="12"/>
      <c r="P279" s="16"/>
      <c r="Q279" s="14"/>
      <c r="R279" s="14"/>
      <c r="S279" s="19"/>
      <c r="T279" s="20"/>
      <c r="U279" s="11"/>
    </row>
    <row r="280" spans="1:21" ht="14.45" customHeight="1" x14ac:dyDescent="0.5">
      <c r="A280" s="43"/>
      <c r="C280" s="44"/>
      <c r="D280" s="102" t="str">
        <f t="shared" si="5"/>
        <v/>
      </c>
      <c r="E280" s="46"/>
      <c r="F280" s="47"/>
      <c r="G280" s="79"/>
      <c r="H280" s="45"/>
      <c r="I280" s="94"/>
      <c r="J280" s="86"/>
      <c r="N280" s="14"/>
      <c r="O280" s="12"/>
      <c r="P280" s="16"/>
      <c r="Q280" s="14"/>
      <c r="R280" s="14"/>
      <c r="S280" s="19"/>
      <c r="T280" s="20"/>
      <c r="U280" s="11"/>
    </row>
    <row r="281" spans="1:21" ht="14.45" customHeight="1" x14ac:dyDescent="0.5">
      <c r="A281" s="43"/>
      <c r="C281" s="44"/>
      <c r="D281" s="102" t="str">
        <f t="shared" si="5"/>
        <v/>
      </c>
      <c r="E281" s="46"/>
      <c r="F281" s="47"/>
      <c r="G281" s="79"/>
      <c r="H281" s="45"/>
      <c r="I281" s="94"/>
      <c r="J281" s="86"/>
      <c r="N281" s="14"/>
      <c r="O281" s="12"/>
      <c r="P281" s="16"/>
      <c r="Q281" s="14"/>
      <c r="R281" s="14"/>
      <c r="S281" s="19"/>
      <c r="T281" s="20"/>
      <c r="U281" s="11"/>
    </row>
    <row r="282" spans="1:21" ht="14.45" customHeight="1" x14ac:dyDescent="0.5">
      <c r="A282" s="43"/>
      <c r="C282" s="44"/>
      <c r="D282" s="102" t="str">
        <f t="shared" si="5"/>
        <v/>
      </c>
      <c r="E282" s="46"/>
      <c r="F282" s="47"/>
      <c r="G282" s="79"/>
      <c r="H282" s="45"/>
      <c r="I282" s="94"/>
      <c r="J282" s="86"/>
      <c r="N282" s="14"/>
      <c r="O282" s="12"/>
      <c r="P282" s="16"/>
      <c r="Q282" s="14"/>
      <c r="R282" s="14"/>
      <c r="S282" s="19"/>
      <c r="T282" s="20"/>
      <c r="U282" s="11"/>
    </row>
    <row r="283" spans="1:21" ht="14.45" customHeight="1" x14ac:dyDescent="0.5">
      <c r="A283" s="43"/>
      <c r="C283" s="44"/>
      <c r="D283" s="102" t="str">
        <f t="shared" si="5"/>
        <v/>
      </c>
      <c r="E283" s="46"/>
      <c r="F283" s="47"/>
      <c r="G283" s="79"/>
      <c r="H283" s="45"/>
      <c r="I283" s="94"/>
      <c r="J283" s="86"/>
      <c r="N283" s="14"/>
      <c r="O283" s="12"/>
      <c r="P283" s="16"/>
      <c r="Q283" s="14"/>
      <c r="R283" s="14"/>
      <c r="S283" s="19"/>
      <c r="T283" s="20"/>
      <c r="U283" s="11"/>
    </row>
    <row r="284" spans="1:21" ht="14.45" customHeight="1" x14ac:dyDescent="0.5">
      <c r="A284" s="43"/>
      <c r="C284" s="44"/>
      <c r="D284" s="102" t="str">
        <f t="shared" si="5"/>
        <v/>
      </c>
      <c r="E284" s="46"/>
      <c r="F284" s="47"/>
      <c r="G284" s="79"/>
      <c r="H284" s="45"/>
      <c r="I284" s="94"/>
      <c r="J284" s="86"/>
      <c r="N284" s="14"/>
      <c r="O284" s="12"/>
      <c r="P284" s="16"/>
      <c r="Q284" s="14"/>
      <c r="R284" s="14"/>
      <c r="S284" s="19"/>
      <c r="T284" s="20"/>
      <c r="U284" s="11"/>
    </row>
    <row r="285" spans="1:21" ht="14.45" customHeight="1" x14ac:dyDescent="0.5">
      <c r="A285" s="43"/>
      <c r="C285" s="44"/>
      <c r="D285" s="102" t="str">
        <f t="shared" si="5"/>
        <v/>
      </c>
      <c r="E285" s="46"/>
      <c r="F285" s="47"/>
      <c r="G285" s="79"/>
      <c r="H285" s="45"/>
      <c r="I285" s="94"/>
      <c r="J285" s="86"/>
      <c r="N285" s="14"/>
      <c r="O285" s="12"/>
      <c r="P285" s="16"/>
      <c r="Q285" s="14"/>
      <c r="R285" s="14"/>
      <c r="S285" s="19"/>
      <c r="T285" s="20"/>
      <c r="U285" s="11"/>
    </row>
    <row r="286" spans="1:21" ht="14.45" customHeight="1" x14ac:dyDescent="0.5">
      <c r="A286" s="43"/>
      <c r="C286" s="44"/>
      <c r="D286" s="102" t="str">
        <f t="shared" si="5"/>
        <v/>
      </c>
      <c r="E286" s="46"/>
      <c r="F286" s="47"/>
      <c r="G286" s="79"/>
      <c r="H286" s="45"/>
      <c r="I286" s="94"/>
      <c r="J286" s="86"/>
      <c r="N286" s="14"/>
      <c r="O286" s="12"/>
      <c r="P286" s="16"/>
      <c r="Q286" s="14"/>
      <c r="R286" s="14"/>
      <c r="S286" s="19"/>
      <c r="T286" s="20"/>
      <c r="U286" s="11"/>
    </row>
    <row r="287" spans="1:21" ht="14.45" customHeight="1" x14ac:dyDescent="0.5">
      <c r="A287" s="43"/>
      <c r="C287" s="44"/>
      <c r="D287" s="102" t="str">
        <f t="shared" si="5"/>
        <v/>
      </c>
      <c r="E287" s="46"/>
      <c r="F287" s="47"/>
      <c r="G287" s="79"/>
      <c r="H287" s="45"/>
      <c r="I287" s="94"/>
      <c r="J287" s="86"/>
      <c r="N287" s="14"/>
      <c r="O287" s="12"/>
      <c r="P287" s="16"/>
      <c r="Q287" s="14"/>
      <c r="R287" s="14"/>
      <c r="S287" s="19"/>
      <c r="T287" s="20"/>
      <c r="U287" s="11"/>
    </row>
    <row r="288" spans="1:21" ht="14.45" customHeight="1" x14ac:dyDescent="0.5">
      <c r="A288" s="43"/>
      <c r="C288" s="44"/>
      <c r="D288" s="102" t="str">
        <f t="shared" si="5"/>
        <v/>
      </c>
      <c r="E288" s="46"/>
      <c r="F288" s="47"/>
      <c r="G288" s="79"/>
      <c r="H288" s="45"/>
      <c r="I288" s="94"/>
      <c r="J288" s="86"/>
      <c r="N288" s="14"/>
      <c r="O288" s="12"/>
      <c r="P288" s="16"/>
      <c r="Q288" s="14"/>
      <c r="R288" s="14"/>
      <c r="S288" s="19"/>
      <c r="T288" s="20"/>
      <c r="U288" s="11"/>
    </row>
    <row r="289" spans="1:21" ht="14.45" customHeight="1" x14ac:dyDescent="0.5">
      <c r="A289" s="43"/>
      <c r="C289" s="44"/>
      <c r="D289" s="102" t="str">
        <f t="shared" si="5"/>
        <v/>
      </c>
      <c r="E289" s="46"/>
      <c r="F289" s="47"/>
      <c r="G289" s="79"/>
      <c r="H289" s="45"/>
      <c r="I289" s="94"/>
      <c r="J289" s="86"/>
      <c r="N289" s="14"/>
      <c r="O289" s="12"/>
      <c r="P289" s="16"/>
      <c r="Q289" s="14"/>
      <c r="R289" s="14"/>
      <c r="S289" s="19"/>
      <c r="T289" s="20"/>
      <c r="U289" s="11"/>
    </row>
    <row r="290" spans="1:21" ht="14.45" customHeight="1" x14ac:dyDescent="0.5">
      <c r="A290" s="43"/>
      <c r="C290" s="44"/>
      <c r="D290" s="102" t="str">
        <f t="shared" si="5"/>
        <v/>
      </c>
      <c r="E290" s="46"/>
      <c r="F290" s="47"/>
      <c r="G290" s="79"/>
      <c r="H290" s="45"/>
      <c r="I290" s="94"/>
      <c r="J290" s="86"/>
      <c r="N290" s="14"/>
      <c r="O290" s="12"/>
      <c r="P290" s="16"/>
      <c r="Q290" s="14"/>
      <c r="R290" s="14"/>
      <c r="S290" s="19"/>
      <c r="T290" s="20"/>
      <c r="U290" s="11"/>
    </row>
    <row r="291" spans="1:21" ht="14.45" customHeight="1" x14ac:dyDescent="0.5">
      <c r="A291" s="43"/>
      <c r="C291" s="44"/>
      <c r="D291" s="102" t="str">
        <f t="shared" si="5"/>
        <v/>
      </c>
      <c r="E291" s="46"/>
      <c r="F291" s="47"/>
      <c r="G291" s="79"/>
      <c r="H291" s="45"/>
      <c r="I291" s="94"/>
      <c r="J291" s="86"/>
      <c r="N291" s="14"/>
      <c r="O291" s="12"/>
      <c r="P291" s="16"/>
      <c r="Q291" s="14"/>
      <c r="R291" s="14"/>
      <c r="S291" s="19"/>
      <c r="T291" s="20"/>
      <c r="U291" s="11"/>
    </row>
    <row r="292" spans="1:21" ht="14.45" customHeight="1" x14ac:dyDescent="0.5">
      <c r="A292" s="43"/>
      <c r="C292" s="44"/>
      <c r="D292" s="102" t="str">
        <f t="shared" si="5"/>
        <v/>
      </c>
      <c r="E292" s="46"/>
      <c r="F292" s="47"/>
      <c r="G292" s="79"/>
      <c r="H292" s="45"/>
      <c r="I292" s="94"/>
      <c r="J292" s="86"/>
      <c r="N292" s="14"/>
      <c r="O292" s="12"/>
      <c r="P292" s="16"/>
      <c r="Q292" s="14"/>
      <c r="R292" s="14"/>
      <c r="S292" s="19"/>
      <c r="T292" s="20"/>
      <c r="U292" s="11"/>
    </row>
    <row r="293" spans="1:21" ht="14.45" customHeight="1" x14ac:dyDescent="0.5">
      <c r="A293" s="43"/>
      <c r="C293" s="44"/>
      <c r="D293" s="102" t="str">
        <f t="shared" si="5"/>
        <v/>
      </c>
      <c r="E293" s="46"/>
      <c r="F293" s="47"/>
      <c r="G293" s="79"/>
      <c r="H293" s="45"/>
      <c r="I293" s="94"/>
      <c r="J293" s="86"/>
      <c r="N293" s="14"/>
      <c r="O293" s="12"/>
      <c r="P293" s="16"/>
      <c r="Q293" s="14"/>
      <c r="R293" s="14"/>
      <c r="S293" s="19"/>
      <c r="T293" s="20"/>
      <c r="U293" s="11"/>
    </row>
    <row r="294" spans="1:21" ht="14.45" customHeight="1" x14ac:dyDescent="0.5">
      <c r="A294" s="43"/>
      <c r="C294" s="44"/>
      <c r="D294" s="102" t="str">
        <f t="shared" si="5"/>
        <v/>
      </c>
      <c r="E294" s="46"/>
      <c r="F294" s="47"/>
      <c r="G294" s="79"/>
      <c r="H294" s="45"/>
      <c r="I294" s="94"/>
      <c r="J294" s="86"/>
      <c r="N294" s="14"/>
      <c r="O294" s="12"/>
      <c r="P294" s="16"/>
      <c r="Q294" s="14"/>
      <c r="R294" s="14"/>
      <c r="S294" s="19"/>
      <c r="T294" s="20"/>
      <c r="U294" s="11"/>
    </row>
    <row r="295" spans="1:21" ht="14.45" customHeight="1" x14ac:dyDescent="0.5">
      <c r="A295" s="43"/>
      <c r="C295" s="44"/>
      <c r="D295" s="102" t="str">
        <f t="shared" si="5"/>
        <v/>
      </c>
      <c r="E295" s="46"/>
      <c r="F295" s="47"/>
      <c r="G295" s="79"/>
      <c r="H295" s="45"/>
      <c r="I295" s="94"/>
      <c r="J295" s="86"/>
      <c r="N295" s="14"/>
      <c r="O295" s="12"/>
      <c r="P295" s="16"/>
      <c r="Q295" s="14"/>
      <c r="R295" s="14"/>
      <c r="S295" s="19"/>
      <c r="T295" s="20"/>
      <c r="U295" s="11"/>
    </row>
    <row r="296" spans="1:21" ht="14.45" customHeight="1" x14ac:dyDescent="0.5">
      <c r="A296" s="43"/>
      <c r="C296" s="44"/>
      <c r="D296" s="102" t="str">
        <f t="shared" si="5"/>
        <v/>
      </c>
      <c r="E296" s="46"/>
      <c r="F296" s="47"/>
      <c r="G296" s="79"/>
      <c r="H296" s="45"/>
      <c r="I296" s="94"/>
      <c r="J296" s="86"/>
      <c r="N296" s="14"/>
      <c r="O296" s="12"/>
      <c r="P296" s="16"/>
      <c r="Q296" s="14"/>
      <c r="R296" s="14"/>
      <c r="S296" s="19"/>
      <c r="T296" s="20"/>
      <c r="U296" s="11"/>
    </row>
    <row r="297" spans="1:21" ht="14.45" customHeight="1" x14ac:dyDescent="0.5">
      <c r="A297" s="43"/>
      <c r="C297" s="44"/>
      <c r="D297" s="102" t="str">
        <f t="shared" si="5"/>
        <v/>
      </c>
      <c r="E297" s="46"/>
      <c r="F297" s="47"/>
      <c r="G297" s="79"/>
      <c r="H297" s="45"/>
      <c r="I297" s="94"/>
      <c r="J297" s="86"/>
      <c r="N297" s="14"/>
      <c r="O297" s="12"/>
      <c r="P297" s="16"/>
      <c r="Q297" s="14"/>
      <c r="R297" s="14"/>
      <c r="S297" s="19"/>
      <c r="T297" s="20"/>
      <c r="U297" s="11"/>
    </row>
    <row r="298" spans="1:21" ht="14.45" customHeight="1" x14ac:dyDescent="0.5">
      <c r="A298" s="43"/>
      <c r="C298" s="44"/>
      <c r="D298" s="102" t="str">
        <f t="shared" si="5"/>
        <v/>
      </c>
      <c r="E298" s="46"/>
      <c r="F298" s="47"/>
      <c r="G298" s="79"/>
      <c r="H298" s="45"/>
      <c r="I298" s="94"/>
      <c r="J298" s="86"/>
      <c r="N298" s="14"/>
      <c r="O298" s="12"/>
      <c r="P298" s="16"/>
      <c r="Q298" s="14"/>
      <c r="R298" s="14"/>
      <c r="S298" s="19"/>
      <c r="T298" s="20"/>
      <c r="U298" s="11"/>
    </row>
    <row r="299" spans="1:21" ht="14.45" customHeight="1" x14ac:dyDescent="0.5">
      <c r="A299" s="43"/>
      <c r="C299" s="44"/>
      <c r="D299" s="102" t="str">
        <f t="shared" si="5"/>
        <v/>
      </c>
      <c r="E299" s="46"/>
      <c r="F299" s="47"/>
      <c r="G299" s="79"/>
      <c r="H299" s="45"/>
      <c r="I299" s="94"/>
      <c r="J299" s="86"/>
      <c r="N299" s="14"/>
      <c r="O299" s="12"/>
      <c r="P299" s="16"/>
      <c r="Q299" s="14"/>
      <c r="R299" s="14"/>
      <c r="S299" s="19"/>
      <c r="T299" s="20"/>
      <c r="U299" s="11"/>
    </row>
    <row r="300" spans="1:21" ht="14.45" customHeight="1" x14ac:dyDescent="0.5">
      <c r="A300" s="43"/>
      <c r="C300" s="44"/>
      <c r="D300" s="102" t="str">
        <f t="shared" si="5"/>
        <v/>
      </c>
      <c r="E300" s="46"/>
      <c r="F300" s="47"/>
      <c r="G300" s="79"/>
      <c r="H300" s="45"/>
      <c r="I300" s="94"/>
      <c r="J300" s="86"/>
      <c r="N300" s="14"/>
      <c r="O300" s="12"/>
      <c r="P300" s="16"/>
      <c r="Q300" s="14"/>
      <c r="R300" s="14"/>
      <c r="S300" s="19"/>
      <c r="T300" s="20"/>
      <c r="U300" s="11"/>
    </row>
    <row r="301" spans="1:21" ht="14.45" customHeight="1" x14ac:dyDescent="0.5">
      <c r="A301" s="43"/>
      <c r="C301" s="44"/>
      <c r="D301" s="102" t="str">
        <f t="shared" si="5"/>
        <v/>
      </c>
      <c r="E301" s="46"/>
      <c r="F301" s="47"/>
      <c r="G301" s="79"/>
      <c r="H301" s="45"/>
      <c r="I301" s="94"/>
      <c r="J301" s="86"/>
      <c r="N301" s="14"/>
      <c r="O301" s="12"/>
      <c r="P301" s="16"/>
      <c r="Q301" s="14"/>
      <c r="R301" s="14"/>
      <c r="S301" s="19"/>
      <c r="T301" s="20"/>
      <c r="U301" s="11"/>
    </row>
    <row r="302" spans="1:21" ht="14.45" customHeight="1" x14ac:dyDescent="0.5">
      <c r="A302" s="43"/>
      <c r="C302" s="44"/>
      <c r="D302" s="102" t="str">
        <f t="shared" si="5"/>
        <v/>
      </c>
      <c r="E302" s="46"/>
      <c r="F302" s="47"/>
      <c r="G302" s="79"/>
      <c r="H302" s="45"/>
      <c r="I302" s="94"/>
      <c r="J302" s="86"/>
      <c r="N302" s="14"/>
      <c r="O302" s="12"/>
      <c r="P302" s="16"/>
      <c r="Q302" s="14"/>
      <c r="R302" s="14"/>
      <c r="S302" s="19"/>
      <c r="T302" s="20"/>
      <c r="U302" s="11"/>
    </row>
    <row r="303" spans="1:21" ht="14.45" customHeight="1" x14ac:dyDescent="0.5">
      <c r="A303" s="43"/>
      <c r="C303" s="44"/>
      <c r="D303" s="102" t="str">
        <f t="shared" si="5"/>
        <v/>
      </c>
      <c r="E303" s="46"/>
      <c r="F303" s="47"/>
      <c r="G303" s="79"/>
      <c r="H303" s="45"/>
      <c r="I303" s="94"/>
      <c r="J303" s="86"/>
      <c r="N303" s="14"/>
      <c r="O303" s="12"/>
      <c r="P303" s="16"/>
      <c r="Q303" s="14"/>
      <c r="R303" s="14"/>
      <c r="S303" s="19"/>
      <c r="T303" s="20"/>
      <c r="U303" s="11"/>
    </row>
    <row r="304" spans="1:21" ht="14.45" customHeight="1" x14ac:dyDescent="0.5">
      <c r="A304" s="43"/>
      <c r="C304" s="44"/>
      <c r="D304" s="102" t="str">
        <f t="shared" si="5"/>
        <v/>
      </c>
      <c r="E304" s="46"/>
      <c r="F304" s="47"/>
      <c r="G304" s="79"/>
      <c r="H304" s="45"/>
      <c r="I304" s="94"/>
      <c r="J304" s="86"/>
      <c r="N304" s="14"/>
      <c r="O304" s="12"/>
      <c r="P304" s="16"/>
      <c r="Q304" s="14"/>
      <c r="R304" s="14"/>
      <c r="S304" s="19"/>
      <c r="T304" s="20"/>
      <c r="U304" s="11"/>
    </row>
    <row r="305" spans="1:21" ht="14.45" customHeight="1" x14ac:dyDescent="0.5">
      <c r="A305" s="43"/>
      <c r="C305" s="44"/>
      <c r="D305" s="102" t="str">
        <f t="shared" si="5"/>
        <v/>
      </c>
      <c r="E305" s="46"/>
      <c r="F305" s="47"/>
      <c r="G305" s="79"/>
      <c r="H305" s="45"/>
      <c r="I305" s="94"/>
      <c r="J305" s="86"/>
      <c r="N305" s="14"/>
      <c r="O305" s="12"/>
      <c r="P305" s="16"/>
      <c r="Q305" s="14"/>
      <c r="R305" s="14"/>
      <c r="S305" s="19"/>
      <c r="T305" s="20"/>
      <c r="U305" s="11"/>
    </row>
    <row r="306" spans="1:21" ht="14.45" customHeight="1" x14ac:dyDescent="0.5">
      <c r="A306" s="43"/>
      <c r="C306" s="44"/>
      <c r="D306" s="102" t="str">
        <f t="shared" si="5"/>
        <v/>
      </c>
      <c r="E306" s="46"/>
      <c r="F306" s="47"/>
      <c r="G306" s="79"/>
      <c r="H306" s="45"/>
      <c r="I306" s="94"/>
      <c r="J306" s="86"/>
      <c r="N306" s="14"/>
      <c r="O306" s="12"/>
      <c r="P306" s="16"/>
      <c r="Q306" s="14"/>
      <c r="R306" s="14"/>
      <c r="S306" s="19"/>
      <c r="T306" s="20"/>
      <c r="U306" s="11"/>
    </row>
    <row r="307" spans="1:21" ht="14.45" customHeight="1" x14ac:dyDescent="0.5">
      <c r="A307" s="43"/>
      <c r="C307" s="44"/>
      <c r="D307" s="102" t="str">
        <f t="shared" si="5"/>
        <v/>
      </c>
      <c r="E307" s="46"/>
      <c r="F307" s="47"/>
      <c r="G307" s="79"/>
      <c r="H307" s="45"/>
      <c r="I307" s="94"/>
      <c r="J307" s="86"/>
      <c r="N307" s="14"/>
      <c r="O307" s="12"/>
      <c r="P307" s="16"/>
      <c r="Q307" s="14"/>
      <c r="R307" s="14"/>
      <c r="S307" s="19"/>
      <c r="T307" s="20"/>
      <c r="U307" s="11"/>
    </row>
    <row r="308" spans="1:21" ht="14.45" customHeight="1" x14ac:dyDescent="0.5">
      <c r="A308" s="43"/>
      <c r="C308" s="44"/>
      <c r="D308" s="102" t="str">
        <f t="shared" si="5"/>
        <v/>
      </c>
      <c r="E308" s="46"/>
      <c r="F308" s="47"/>
      <c r="G308" s="79"/>
      <c r="H308" s="45"/>
      <c r="I308" s="94"/>
      <c r="J308" s="86"/>
      <c r="N308" s="14"/>
      <c r="O308" s="12"/>
      <c r="P308" s="16"/>
      <c r="Q308" s="14"/>
      <c r="R308" s="14"/>
      <c r="S308" s="19"/>
      <c r="T308" s="20"/>
      <c r="U308" s="11"/>
    </row>
    <row r="309" spans="1:21" ht="14.45" customHeight="1" x14ac:dyDescent="0.5">
      <c r="A309" s="43"/>
      <c r="C309" s="44"/>
      <c r="D309" s="102" t="str">
        <f t="shared" si="5"/>
        <v/>
      </c>
      <c r="E309" s="46"/>
      <c r="F309" s="47"/>
      <c r="G309" s="79"/>
      <c r="H309" s="45"/>
      <c r="I309" s="94"/>
      <c r="J309" s="86"/>
      <c r="N309" s="14"/>
      <c r="O309" s="12"/>
      <c r="P309" s="16"/>
      <c r="Q309" s="14"/>
      <c r="R309" s="14"/>
      <c r="S309" s="19"/>
      <c r="T309" s="20"/>
      <c r="U309" s="11"/>
    </row>
    <row r="310" spans="1:21" ht="14.45" customHeight="1" x14ac:dyDescent="0.5">
      <c r="A310" s="43"/>
      <c r="C310" s="44"/>
      <c r="D310" s="102" t="str">
        <f t="shared" si="5"/>
        <v/>
      </c>
      <c r="E310" s="46"/>
      <c r="F310" s="47"/>
      <c r="G310" s="79"/>
      <c r="H310" s="45"/>
      <c r="I310" s="94"/>
      <c r="J310" s="86"/>
      <c r="N310" s="14"/>
      <c r="O310" s="12"/>
      <c r="P310" s="16"/>
      <c r="Q310" s="14"/>
      <c r="R310" s="14"/>
      <c r="S310" s="19"/>
      <c r="T310" s="20"/>
      <c r="U310" s="11"/>
    </row>
    <row r="311" spans="1:21" ht="14.45" customHeight="1" x14ac:dyDescent="0.5">
      <c r="A311" s="43"/>
      <c r="C311" s="44"/>
      <c r="D311" s="102" t="str">
        <f t="shared" si="5"/>
        <v/>
      </c>
      <c r="E311" s="46"/>
      <c r="F311" s="47"/>
      <c r="G311" s="79"/>
      <c r="H311" s="45"/>
      <c r="I311" s="94"/>
      <c r="J311" s="86"/>
      <c r="N311" s="14"/>
      <c r="O311" s="12"/>
      <c r="P311" s="16"/>
      <c r="Q311" s="14"/>
      <c r="R311" s="14"/>
      <c r="S311" s="19"/>
      <c r="T311" s="20"/>
      <c r="U311" s="11"/>
    </row>
    <row r="312" spans="1:21" ht="14.45" customHeight="1" x14ac:dyDescent="0.5">
      <c r="A312" s="43"/>
      <c r="C312" s="44"/>
      <c r="D312" s="102" t="str">
        <f t="shared" si="5"/>
        <v/>
      </c>
      <c r="E312" s="46"/>
      <c r="F312" s="47"/>
      <c r="G312" s="79"/>
      <c r="H312" s="45"/>
      <c r="I312" s="94"/>
      <c r="J312" s="86"/>
      <c r="N312" s="14"/>
      <c r="O312" s="12"/>
      <c r="P312" s="16"/>
      <c r="Q312" s="14"/>
      <c r="R312" s="14"/>
      <c r="S312" s="19"/>
      <c r="T312" s="20"/>
      <c r="U312" s="11"/>
    </row>
    <row r="313" spans="1:21" ht="14.45" customHeight="1" x14ac:dyDescent="0.5">
      <c r="A313" s="43"/>
      <c r="C313" s="44"/>
      <c r="D313" s="102" t="str">
        <f t="shared" si="5"/>
        <v/>
      </c>
      <c r="E313" s="46"/>
      <c r="F313" s="47"/>
      <c r="G313" s="79"/>
      <c r="H313" s="45"/>
      <c r="I313" s="94"/>
      <c r="J313" s="86"/>
      <c r="N313" s="14"/>
      <c r="O313" s="12"/>
      <c r="P313" s="16"/>
      <c r="Q313" s="14"/>
      <c r="R313" s="14"/>
      <c r="S313" s="19"/>
      <c r="T313" s="20"/>
      <c r="U313" s="11"/>
    </row>
    <row r="314" spans="1:21" ht="14.45" customHeight="1" x14ac:dyDescent="0.5">
      <c r="A314" s="43"/>
      <c r="C314" s="44"/>
      <c r="D314" s="102" t="str">
        <f t="shared" si="5"/>
        <v/>
      </c>
      <c r="E314" s="46"/>
      <c r="F314" s="47"/>
      <c r="G314" s="79"/>
      <c r="H314" s="45"/>
      <c r="I314" s="94"/>
      <c r="J314" s="86"/>
      <c r="N314" s="14"/>
      <c r="O314" s="12"/>
      <c r="P314" s="16"/>
      <c r="Q314" s="14"/>
      <c r="R314" s="14"/>
      <c r="S314" s="19"/>
      <c r="T314" s="20"/>
      <c r="U314" s="11"/>
    </row>
    <row r="315" spans="1:21" ht="14.45" customHeight="1" x14ac:dyDescent="0.5">
      <c r="A315" s="43"/>
      <c r="C315" s="44"/>
      <c r="D315" s="102" t="str">
        <f t="shared" si="5"/>
        <v/>
      </c>
      <c r="E315" s="46"/>
      <c r="F315" s="47"/>
      <c r="G315" s="79"/>
      <c r="H315" s="45"/>
      <c r="I315" s="94"/>
      <c r="J315" s="86"/>
      <c r="N315" s="14"/>
      <c r="O315" s="12"/>
      <c r="P315" s="16"/>
      <c r="Q315" s="14"/>
      <c r="R315" s="14"/>
      <c r="S315" s="19"/>
      <c r="T315" s="20"/>
      <c r="U315" s="11"/>
    </row>
    <row r="316" spans="1:21" ht="14.45" customHeight="1" x14ac:dyDescent="0.5">
      <c r="A316" s="43"/>
      <c r="C316" s="44"/>
      <c r="D316" s="102" t="str">
        <f t="shared" si="5"/>
        <v/>
      </c>
      <c r="E316" s="46"/>
      <c r="F316" s="47"/>
      <c r="G316" s="79"/>
      <c r="H316" s="45"/>
      <c r="I316" s="94"/>
      <c r="J316" s="86"/>
      <c r="N316" s="14"/>
      <c r="O316" s="12"/>
      <c r="P316" s="16"/>
      <c r="Q316" s="14"/>
      <c r="R316" s="14"/>
      <c r="S316" s="19"/>
      <c r="T316" s="20"/>
      <c r="U316" s="11"/>
    </row>
    <row r="317" spans="1:21" ht="14.45" customHeight="1" x14ac:dyDescent="0.5">
      <c r="A317" s="43"/>
      <c r="C317" s="44"/>
      <c r="D317" s="102" t="str">
        <f t="shared" si="5"/>
        <v/>
      </c>
      <c r="E317" s="46"/>
      <c r="F317" s="47"/>
      <c r="G317" s="79"/>
      <c r="H317" s="45"/>
      <c r="I317" s="94"/>
      <c r="J317" s="86"/>
      <c r="N317" s="14"/>
      <c r="O317" s="12"/>
      <c r="P317" s="16"/>
      <c r="Q317" s="14"/>
      <c r="R317" s="14"/>
      <c r="S317" s="19"/>
      <c r="T317" s="20"/>
      <c r="U317" s="11"/>
    </row>
    <row r="318" spans="1:21" ht="14.45" customHeight="1" x14ac:dyDescent="0.5">
      <c r="A318" s="43"/>
      <c r="C318" s="44"/>
      <c r="D318" s="102" t="str">
        <f t="shared" si="5"/>
        <v/>
      </c>
      <c r="E318" s="46"/>
      <c r="F318" s="47"/>
      <c r="G318" s="79"/>
      <c r="H318" s="45"/>
      <c r="I318" s="94"/>
      <c r="J318" s="86"/>
      <c r="N318" s="14"/>
      <c r="O318" s="12"/>
      <c r="P318" s="16"/>
      <c r="Q318" s="14"/>
      <c r="R318" s="14"/>
      <c r="S318" s="19"/>
      <c r="T318" s="20"/>
      <c r="U318" s="11"/>
    </row>
    <row r="319" spans="1:21" ht="14.45" customHeight="1" x14ac:dyDescent="0.5">
      <c r="A319" s="43"/>
      <c r="C319" s="44"/>
      <c r="D319" s="102" t="str">
        <f t="shared" si="5"/>
        <v/>
      </c>
      <c r="E319" s="46"/>
      <c r="F319" s="47"/>
      <c r="G319" s="79"/>
      <c r="H319" s="45"/>
      <c r="I319" s="94"/>
      <c r="J319" s="86"/>
      <c r="N319" s="14"/>
      <c r="O319" s="12"/>
      <c r="P319" s="16"/>
      <c r="Q319" s="14"/>
      <c r="R319" s="14"/>
      <c r="S319" s="19"/>
      <c r="T319" s="20"/>
      <c r="U319" s="11"/>
    </row>
    <row r="320" spans="1:21" ht="14.45" customHeight="1" x14ac:dyDescent="0.5">
      <c r="A320" s="43"/>
      <c r="C320" s="44"/>
      <c r="D320" s="102" t="str">
        <f t="shared" si="5"/>
        <v/>
      </c>
      <c r="E320" s="46"/>
      <c r="F320" s="47"/>
      <c r="G320" s="79"/>
      <c r="H320" s="45"/>
      <c r="I320" s="94"/>
      <c r="J320" s="86"/>
      <c r="N320" s="14"/>
      <c r="O320" s="12"/>
      <c r="P320" s="16"/>
      <c r="Q320" s="14"/>
      <c r="R320" s="14"/>
      <c r="S320" s="19"/>
      <c r="T320" s="20"/>
      <c r="U320" s="11"/>
    </row>
    <row r="321" spans="1:21" ht="14.45" customHeight="1" x14ac:dyDescent="0.5">
      <c r="A321" s="43"/>
      <c r="C321" s="44"/>
      <c r="D321" s="102" t="str">
        <f t="shared" si="5"/>
        <v/>
      </c>
      <c r="E321" s="46"/>
      <c r="F321" s="47"/>
      <c r="G321" s="79"/>
      <c r="H321" s="45"/>
      <c r="I321" s="94"/>
      <c r="J321" s="86"/>
      <c r="N321" s="14"/>
      <c r="O321" s="12"/>
      <c r="P321" s="16"/>
      <c r="Q321" s="14"/>
      <c r="R321" s="14"/>
      <c r="S321" s="19"/>
      <c r="T321" s="20"/>
      <c r="U321" s="11"/>
    </row>
    <row r="322" spans="1:21" ht="14.45" customHeight="1" x14ac:dyDescent="0.5">
      <c r="A322" s="43"/>
      <c r="C322" s="44"/>
      <c r="D322" s="102" t="str">
        <f t="shared" si="5"/>
        <v/>
      </c>
      <c r="E322" s="46"/>
      <c r="F322" s="47"/>
      <c r="G322" s="79"/>
      <c r="H322" s="45"/>
      <c r="I322" s="94"/>
      <c r="J322" s="86"/>
      <c r="N322" s="14"/>
      <c r="O322" s="12"/>
      <c r="P322" s="16"/>
      <c r="Q322" s="14"/>
      <c r="R322" s="14"/>
      <c r="S322" s="19"/>
      <c r="T322" s="20"/>
      <c r="U322" s="11"/>
    </row>
    <row r="323" spans="1:21" ht="14.45" customHeight="1" x14ac:dyDescent="0.5">
      <c r="A323" s="43"/>
      <c r="C323" s="44"/>
      <c r="D323" s="102" t="str">
        <f t="shared" ref="D323:D386" si="6">IF(C323&gt;0,C323,IF(A323&gt;0,1,""))</f>
        <v/>
      </c>
      <c r="E323" s="46"/>
      <c r="F323" s="47"/>
      <c r="G323" s="79"/>
      <c r="H323" s="45"/>
      <c r="I323" s="94"/>
      <c r="J323" s="86"/>
      <c r="N323" s="14"/>
      <c r="O323" s="12"/>
      <c r="P323" s="16"/>
      <c r="Q323" s="14"/>
      <c r="R323" s="14"/>
      <c r="S323" s="19"/>
      <c r="T323" s="20"/>
      <c r="U323" s="11"/>
    </row>
    <row r="324" spans="1:21" ht="14.45" customHeight="1" x14ac:dyDescent="0.5">
      <c r="A324" s="43"/>
      <c r="C324" s="44"/>
      <c r="D324" s="102" t="str">
        <f t="shared" si="6"/>
        <v/>
      </c>
      <c r="E324" s="46"/>
      <c r="F324" s="47"/>
      <c r="G324" s="79"/>
      <c r="H324" s="45"/>
      <c r="I324" s="94"/>
      <c r="J324" s="86"/>
      <c r="N324" s="14"/>
      <c r="O324" s="12"/>
      <c r="P324" s="16"/>
      <c r="Q324" s="14"/>
      <c r="R324" s="14"/>
      <c r="S324" s="19"/>
      <c r="T324" s="20"/>
      <c r="U324" s="11"/>
    </row>
    <row r="325" spans="1:21" ht="14.45" customHeight="1" x14ac:dyDescent="0.5">
      <c r="A325" s="43"/>
      <c r="C325" s="44"/>
      <c r="D325" s="102" t="str">
        <f t="shared" si="6"/>
        <v/>
      </c>
      <c r="E325" s="46"/>
      <c r="F325" s="47"/>
      <c r="G325" s="79"/>
      <c r="H325" s="45"/>
      <c r="I325" s="94"/>
      <c r="J325" s="86"/>
      <c r="N325" s="14"/>
      <c r="O325" s="12"/>
      <c r="P325" s="16"/>
      <c r="Q325" s="14"/>
      <c r="R325" s="14"/>
      <c r="S325" s="19"/>
      <c r="T325" s="20"/>
      <c r="U325" s="11"/>
    </row>
    <row r="326" spans="1:21" ht="14.45" customHeight="1" x14ac:dyDescent="0.5">
      <c r="A326" s="43"/>
      <c r="C326" s="44"/>
      <c r="D326" s="102" t="str">
        <f t="shared" si="6"/>
        <v/>
      </c>
      <c r="E326" s="46"/>
      <c r="F326" s="47"/>
      <c r="G326" s="79"/>
      <c r="H326" s="45"/>
      <c r="I326" s="94"/>
      <c r="J326" s="86"/>
      <c r="N326" s="14"/>
      <c r="O326" s="12"/>
      <c r="P326" s="16"/>
      <c r="Q326" s="14"/>
      <c r="R326" s="14"/>
      <c r="S326" s="19"/>
      <c r="T326" s="20"/>
      <c r="U326" s="11"/>
    </row>
    <row r="327" spans="1:21" ht="14.45" customHeight="1" x14ac:dyDescent="0.5">
      <c r="A327" s="43"/>
      <c r="C327" s="44"/>
      <c r="D327" s="102" t="str">
        <f t="shared" si="6"/>
        <v/>
      </c>
      <c r="E327" s="46"/>
      <c r="F327" s="47"/>
      <c r="G327" s="79"/>
      <c r="H327" s="45"/>
      <c r="I327" s="94"/>
      <c r="J327" s="86"/>
      <c r="N327" s="14"/>
      <c r="O327" s="12"/>
      <c r="P327" s="16"/>
      <c r="Q327" s="14"/>
      <c r="R327" s="14"/>
      <c r="S327" s="19"/>
      <c r="T327" s="20"/>
      <c r="U327" s="11"/>
    </row>
    <row r="328" spans="1:21" ht="14.45" customHeight="1" x14ac:dyDescent="0.5">
      <c r="A328" s="43"/>
      <c r="C328" s="44"/>
      <c r="D328" s="102" t="str">
        <f t="shared" si="6"/>
        <v/>
      </c>
      <c r="E328" s="46"/>
      <c r="F328" s="47"/>
      <c r="G328" s="79"/>
      <c r="H328" s="45"/>
      <c r="I328" s="94"/>
      <c r="J328" s="86"/>
      <c r="N328" s="14"/>
      <c r="O328" s="12"/>
      <c r="P328" s="16"/>
      <c r="Q328" s="14"/>
      <c r="R328" s="14"/>
      <c r="S328" s="19"/>
      <c r="T328" s="20"/>
      <c r="U328" s="11"/>
    </row>
    <row r="329" spans="1:21" ht="14.45" customHeight="1" x14ac:dyDescent="0.5">
      <c r="A329" s="43"/>
      <c r="C329" s="44"/>
      <c r="D329" s="102" t="str">
        <f t="shared" si="6"/>
        <v/>
      </c>
      <c r="E329" s="46"/>
      <c r="F329" s="47"/>
      <c r="G329" s="79"/>
      <c r="H329" s="45"/>
      <c r="I329" s="94"/>
      <c r="J329" s="86"/>
      <c r="N329" s="14"/>
      <c r="O329" s="12"/>
      <c r="P329" s="16"/>
      <c r="Q329" s="14"/>
      <c r="R329" s="14"/>
      <c r="S329" s="19"/>
      <c r="T329" s="20"/>
      <c r="U329" s="11"/>
    </row>
    <row r="330" spans="1:21" ht="14.45" customHeight="1" x14ac:dyDescent="0.5">
      <c r="A330" s="43"/>
      <c r="C330" s="44"/>
      <c r="D330" s="102" t="str">
        <f t="shared" si="6"/>
        <v/>
      </c>
      <c r="E330" s="46"/>
      <c r="F330" s="47"/>
      <c r="G330" s="79"/>
      <c r="H330" s="45"/>
      <c r="I330" s="94"/>
      <c r="J330" s="86"/>
      <c r="N330" s="14"/>
      <c r="O330" s="12"/>
      <c r="P330" s="16"/>
      <c r="Q330" s="14"/>
      <c r="R330" s="14"/>
      <c r="S330" s="19"/>
      <c r="T330" s="20"/>
      <c r="U330" s="11"/>
    </row>
    <row r="331" spans="1:21" ht="14.45" customHeight="1" x14ac:dyDescent="0.5">
      <c r="A331" s="43"/>
      <c r="C331" s="44"/>
      <c r="D331" s="102" t="str">
        <f t="shared" si="6"/>
        <v/>
      </c>
      <c r="E331" s="46"/>
      <c r="F331" s="47"/>
      <c r="G331" s="79"/>
      <c r="H331" s="45"/>
      <c r="I331" s="94"/>
      <c r="J331" s="86"/>
      <c r="N331" s="14"/>
      <c r="O331" s="12"/>
      <c r="P331" s="16"/>
      <c r="Q331" s="14"/>
      <c r="R331" s="14"/>
      <c r="S331" s="19"/>
      <c r="T331" s="20"/>
      <c r="U331" s="11"/>
    </row>
    <row r="332" spans="1:21" ht="14.45" customHeight="1" x14ac:dyDescent="0.5">
      <c r="A332" s="43"/>
      <c r="C332" s="44"/>
      <c r="D332" s="102" t="str">
        <f t="shared" si="6"/>
        <v/>
      </c>
      <c r="E332" s="46"/>
      <c r="F332" s="47"/>
      <c r="G332" s="79"/>
      <c r="H332" s="45"/>
      <c r="I332" s="94"/>
      <c r="J332" s="86"/>
      <c r="N332" s="14"/>
      <c r="O332" s="12"/>
      <c r="P332" s="16"/>
      <c r="Q332" s="14"/>
      <c r="R332" s="14"/>
      <c r="S332" s="19"/>
      <c r="T332" s="20"/>
      <c r="U332" s="11"/>
    </row>
    <row r="333" spans="1:21" ht="14.45" customHeight="1" x14ac:dyDescent="0.5">
      <c r="A333" s="43"/>
      <c r="C333" s="44"/>
      <c r="D333" s="102" t="str">
        <f t="shared" si="6"/>
        <v/>
      </c>
      <c r="E333" s="46"/>
      <c r="F333" s="47"/>
      <c r="G333" s="79"/>
      <c r="H333" s="45"/>
      <c r="I333" s="94"/>
      <c r="J333" s="86"/>
      <c r="N333" s="14"/>
      <c r="O333" s="12"/>
      <c r="P333" s="16"/>
      <c r="Q333" s="14"/>
      <c r="R333" s="14"/>
      <c r="S333" s="19"/>
      <c r="T333" s="20"/>
      <c r="U333" s="11"/>
    </row>
    <row r="334" spans="1:21" ht="14.45" customHeight="1" x14ac:dyDescent="0.5">
      <c r="A334" s="43"/>
      <c r="C334" s="44"/>
      <c r="D334" s="102" t="str">
        <f t="shared" si="6"/>
        <v/>
      </c>
      <c r="E334" s="46"/>
      <c r="F334" s="47"/>
      <c r="G334" s="79"/>
      <c r="H334" s="45"/>
      <c r="I334" s="94"/>
      <c r="J334" s="86"/>
      <c r="N334" s="14"/>
      <c r="O334" s="12"/>
      <c r="P334" s="16"/>
      <c r="Q334" s="14"/>
      <c r="R334" s="14"/>
      <c r="S334" s="19"/>
      <c r="T334" s="20"/>
      <c r="U334" s="11"/>
    </row>
    <row r="335" spans="1:21" ht="14.45" customHeight="1" x14ac:dyDescent="0.5">
      <c r="A335" s="43"/>
      <c r="C335" s="44"/>
      <c r="D335" s="102" t="str">
        <f t="shared" si="6"/>
        <v/>
      </c>
      <c r="E335" s="46"/>
      <c r="F335" s="47"/>
      <c r="G335" s="79"/>
      <c r="H335" s="45"/>
      <c r="I335" s="94"/>
      <c r="J335" s="86"/>
      <c r="N335" s="14"/>
      <c r="O335" s="12"/>
      <c r="P335" s="16"/>
      <c r="Q335" s="14"/>
      <c r="R335" s="14"/>
      <c r="S335" s="19"/>
      <c r="T335" s="20"/>
      <c r="U335" s="11"/>
    </row>
    <row r="336" spans="1:21" ht="14.45" customHeight="1" x14ac:dyDescent="0.5">
      <c r="A336" s="43"/>
      <c r="C336" s="44"/>
      <c r="D336" s="102" t="str">
        <f t="shared" si="6"/>
        <v/>
      </c>
      <c r="E336" s="46"/>
      <c r="F336" s="47"/>
      <c r="G336" s="79"/>
      <c r="H336" s="45"/>
      <c r="I336" s="94"/>
      <c r="J336" s="86"/>
      <c r="N336" s="14"/>
      <c r="O336" s="12"/>
      <c r="P336" s="16"/>
      <c r="Q336" s="14"/>
      <c r="R336" s="14"/>
      <c r="S336" s="19"/>
      <c r="T336" s="20"/>
      <c r="U336" s="11"/>
    </row>
    <row r="337" spans="1:21" ht="14.45" customHeight="1" x14ac:dyDescent="0.5">
      <c r="A337" s="43"/>
      <c r="C337" s="44"/>
      <c r="D337" s="102" t="str">
        <f t="shared" si="6"/>
        <v/>
      </c>
      <c r="E337" s="46"/>
      <c r="F337" s="47"/>
      <c r="G337" s="79"/>
      <c r="H337" s="45"/>
      <c r="I337" s="94"/>
      <c r="J337" s="86"/>
      <c r="N337" s="14"/>
      <c r="O337" s="12"/>
      <c r="P337" s="16"/>
      <c r="Q337" s="14"/>
      <c r="R337" s="14"/>
      <c r="S337" s="19"/>
      <c r="T337" s="20"/>
      <c r="U337" s="11"/>
    </row>
    <row r="338" spans="1:21" ht="14.45" customHeight="1" x14ac:dyDescent="0.5">
      <c r="A338" s="43"/>
      <c r="C338" s="44"/>
      <c r="D338" s="102" t="str">
        <f t="shared" si="6"/>
        <v/>
      </c>
      <c r="E338" s="46"/>
      <c r="F338" s="47"/>
      <c r="G338" s="79"/>
      <c r="H338" s="45"/>
      <c r="I338" s="94"/>
      <c r="J338" s="86"/>
      <c r="N338" s="14"/>
      <c r="O338" s="12"/>
      <c r="P338" s="16"/>
      <c r="Q338" s="14"/>
      <c r="R338" s="14"/>
      <c r="S338" s="19"/>
      <c r="T338" s="20"/>
      <c r="U338" s="11"/>
    </row>
    <row r="339" spans="1:21" ht="14.45" customHeight="1" x14ac:dyDescent="0.5">
      <c r="A339" s="43"/>
      <c r="C339" s="44"/>
      <c r="D339" s="102" t="str">
        <f t="shared" si="6"/>
        <v/>
      </c>
      <c r="E339" s="46"/>
      <c r="F339" s="47"/>
      <c r="G339" s="79"/>
      <c r="H339" s="45"/>
      <c r="I339" s="94"/>
      <c r="J339" s="86"/>
      <c r="N339" s="14"/>
      <c r="O339" s="12"/>
      <c r="P339" s="16"/>
      <c r="Q339" s="14"/>
      <c r="R339" s="14"/>
      <c r="S339" s="19"/>
      <c r="T339" s="20"/>
      <c r="U339" s="11"/>
    </row>
    <row r="340" spans="1:21" ht="14.45" customHeight="1" x14ac:dyDescent="0.5">
      <c r="A340" s="43"/>
      <c r="C340" s="44"/>
      <c r="D340" s="102" t="str">
        <f t="shared" si="6"/>
        <v/>
      </c>
      <c r="E340" s="46"/>
      <c r="F340" s="47"/>
      <c r="G340" s="79"/>
      <c r="H340" s="45"/>
      <c r="I340" s="94"/>
      <c r="J340" s="86"/>
      <c r="N340" s="14"/>
      <c r="O340" s="12"/>
      <c r="P340" s="16"/>
      <c r="Q340" s="14"/>
      <c r="R340" s="14"/>
      <c r="S340" s="19"/>
      <c r="T340" s="20"/>
      <c r="U340" s="11"/>
    </row>
    <row r="341" spans="1:21" ht="14.45" customHeight="1" x14ac:dyDescent="0.5">
      <c r="A341" s="43"/>
      <c r="C341" s="44"/>
      <c r="D341" s="102" t="str">
        <f t="shared" si="6"/>
        <v/>
      </c>
      <c r="E341" s="46"/>
      <c r="F341" s="47"/>
      <c r="G341" s="79"/>
      <c r="H341" s="45"/>
      <c r="I341" s="94"/>
      <c r="J341" s="86"/>
      <c r="N341" s="14"/>
      <c r="O341" s="12"/>
      <c r="P341" s="16"/>
      <c r="Q341" s="14"/>
      <c r="R341" s="14"/>
      <c r="S341" s="19"/>
      <c r="T341" s="20"/>
      <c r="U341" s="11"/>
    </row>
    <row r="342" spans="1:21" ht="14.45" customHeight="1" x14ac:dyDescent="0.5">
      <c r="A342" s="43"/>
      <c r="C342" s="44"/>
      <c r="D342" s="102" t="str">
        <f t="shared" si="6"/>
        <v/>
      </c>
      <c r="E342" s="46"/>
      <c r="F342" s="47"/>
      <c r="G342" s="79"/>
      <c r="H342" s="45"/>
      <c r="I342" s="94"/>
      <c r="J342" s="86"/>
      <c r="N342" s="14"/>
      <c r="O342" s="12"/>
      <c r="P342" s="16"/>
      <c r="Q342" s="14"/>
      <c r="R342" s="14"/>
      <c r="S342" s="19"/>
      <c r="T342" s="20"/>
      <c r="U342" s="11"/>
    </row>
    <row r="343" spans="1:21" ht="14.45" customHeight="1" x14ac:dyDescent="0.5">
      <c r="A343" s="43"/>
      <c r="C343" s="44"/>
      <c r="D343" s="102" t="str">
        <f t="shared" si="6"/>
        <v/>
      </c>
      <c r="E343" s="46"/>
      <c r="F343" s="47"/>
      <c r="G343" s="79"/>
      <c r="H343" s="45"/>
      <c r="I343" s="94"/>
      <c r="J343" s="86"/>
      <c r="N343" s="14"/>
      <c r="O343" s="12"/>
      <c r="P343" s="16"/>
      <c r="Q343" s="14"/>
      <c r="R343" s="14"/>
      <c r="S343" s="19"/>
      <c r="T343" s="20"/>
      <c r="U343" s="11"/>
    </row>
    <row r="344" spans="1:21" ht="14.45" customHeight="1" x14ac:dyDescent="0.5">
      <c r="A344" s="43"/>
      <c r="C344" s="44"/>
      <c r="D344" s="102" t="str">
        <f t="shared" si="6"/>
        <v/>
      </c>
      <c r="E344" s="46"/>
      <c r="F344" s="47"/>
      <c r="G344" s="79"/>
      <c r="H344" s="45"/>
      <c r="I344" s="94"/>
      <c r="J344" s="86"/>
      <c r="N344" s="14"/>
      <c r="O344" s="12"/>
      <c r="P344" s="16"/>
      <c r="Q344" s="14"/>
      <c r="R344" s="14"/>
      <c r="S344" s="19"/>
      <c r="T344" s="20"/>
      <c r="U344" s="11"/>
    </row>
    <row r="345" spans="1:21" ht="14.45" customHeight="1" x14ac:dyDescent="0.5">
      <c r="A345" s="43"/>
      <c r="C345" s="44"/>
      <c r="D345" s="102" t="str">
        <f t="shared" si="6"/>
        <v/>
      </c>
      <c r="E345" s="46"/>
      <c r="F345" s="47"/>
      <c r="G345" s="79"/>
      <c r="H345" s="45"/>
      <c r="I345" s="94"/>
      <c r="J345" s="86"/>
      <c r="N345" s="14"/>
      <c r="O345" s="12"/>
      <c r="P345" s="16"/>
      <c r="Q345" s="14"/>
      <c r="R345" s="14"/>
      <c r="S345" s="19"/>
      <c r="T345" s="20"/>
      <c r="U345" s="11"/>
    </row>
    <row r="346" spans="1:21" ht="14.45" customHeight="1" x14ac:dyDescent="0.5">
      <c r="A346" s="43"/>
      <c r="C346" s="44"/>
      <c r="D346" s="102" t="str">
        <f t="shared" si="6"/>
        <v/>
      </c>
      <c r="E346" s="46"/>
      <c r="F346" s="47"/>
      <c r="G346" s="79"/>
      <c r="H346" s="45"/>
      <c r="I346" s="94"/>
      <c r="J346" s="86"/>
      <c r="N346" s="14"/>
      <c r="O346" s="12"/>
      <c r="P346" s="16"/>
      <c r="Q346" s="14"/>
      <c r="R346" s="14"/>
      <c r="S346" s="19"/>
      <c r="T346" s="20"/>
      <c r="U346" s="11"/>
    </row>
    <row r="347" spans="1:21" ht="14.45" customHeight="1" x14ac:dyDescent="0.5">
      <c r="A347" s="43"/>
      <c r="C347" s="44"/>
      <c r="D347" s="102" t="str">
        <f t="shared" si="6"/>
        <v/>
      </c>
      <c r="E347" s="46"/>
      <c r="F347" s="47"/>
      <c r="G347" s="79"/>
      <c r="H347" s="45"/>
      <c r="I347" s="94"/>
      <c r="J347" s="86"/>
      <c r="N347" s="14"/>
      <c r="O347" s="12"/>
      <c r="P347" s="16"/>
      <c r="Q347" s="14"/>
      <c r="R347" s="14"/>
      <c r="S347" s="19"/>
      <c r="T347" s="20"/>
      <c r="U347" s="11"/>
    </row>
    <row r="348" spans="1:21" ht="14.45" customHeight="1" x14ac:dyDescent="0.5">
      <c r="A348" s="43"/>
      <c r="C348" s="44"/>
      <c r="D348" s="102" t="str">
        <f t="shared" si="6"/>
        <v/>
      </c>
      <c r="E348" s="46"/>
      <c r="F348" s="47"/>
      <c r="G348" s="79"/>
      <c r="H348" s="45"/>
      <c r="I348" s="94"/>
      <c r="J348" s="86"/>
      <c r="N348" s="14"/>
      <c r="O348" s="12"/>
      <c r="P348" s="16"/>
      <c r="Q348" s="14"/>
      <c r="R348" s="14"/>
      <c r="S348" s="19"/>
      <c r="T348" s="20"/>
      <c r="U348" s="11"/>
    </row>
    <row r="349" spans="1:21" ht="14.45" customHeight="1" x14ac:dyDescent="0.5">
      <c r="A349" s="43"/>
      <c r="C349" s="44"/>
      <c r="D349" s="102" t="str">
        <f t="shared" si="6"/>
        <v/>
      </c>
      <c r="E349" s="46"/>
      <c r="F349" s="47"/>
      <c r="G349" s="79"/>
      <c r="H349" s="45"/>
      <c r="I349" s="94"/>
      <c r="J349" s="86"/>
      <c r="N349" s="14"/>
      <c r="O349" s="12"/>
      <c r="P349" s="16"/>
      <c r="Q349" s="14"/>
      <c r="R349" s="14"/>
      <c r="S349" s="19"/>
      <c r="T349" s="20"/>
      <c r="U349" s="11"/>
    </row>
    <row r="350" spans="1:21" ht="14.45" customHeight="1" x14ac:dyDescent="0.5">
      <c r="A350" s="43"/>
      <c r="C350" s="44"/>
      <c r="D350" s="102" t="str">
        <f t="shared" si="6"/>
        <v/>
      </c>
      <c r="E350" s="46"/>
      <c r="F350" s="47"/>
      <c r="G350" s="79"/>
      <c r="H350" s="45"/>
      <c r="I350" s="94"/>
      <c r="J350" s="86"/>
      <c r="N350" s="14"/>
      <c r="O350" s="12"/>
      <c r="P350" s="16"/>
      <c r="Q350" s="14"/>
      <c r="R350" s="14"/>
      <c r="S350" s="19"/>
      <c r="T350" s="20"/>
      <c r="U350" s="11"/>
    </row>
    <row r="351" spans="1:21" ht="14.45" customHeight="1" x14ac:dyDescent="0.5">
      <c r="A351" s="43"/>
      <c r="C351" s="44"/>
      <c r="D351" s="102" t="str">
        <f t="shared" si="6"/>
        <v/>
      </c>
      <c r="E351" s="46"/>
      <c r="F351" s="47"/>
      <c r="G351" s="79"/>
      <c r="H351" s="45"/>
      <c r="I351" s="94"/>
      <c r="J351" s="86"/>
      <c r="N351" s="14"/>
      <c r="O351" s="12"/>
      <c r="P351" s="16"/>
      <c r="Q351" s="14"/>
      <c r="R351" s="14"/>
      <c r="S351" s="19"/>
      <c r="T351" s="20"/>
      <c r="U351" s="11"/>
    </row>
    <row r="352" spans="1:21" ht="14.45" customHeight="1" x14ac:dyDescent="0.5">
      <c r="A352" s="43"/>
      <c r="C352" s="44"/>
      <c r="D352" s="102" t="str">
        <f t="shared" si="6"/>
        <v/>
      </c>
      <c r="E352" s="46"/>
      <c r="F352" s="47"/>
      <c r="G352" s="79"/>
      <c r="H352" s="45"/>
      <c r="I352" s="94"/>
      <c r="J352" s="86"/>
      <c r="N352" s="14"/>
      <c r="O352" s="12"/>
      <c r="P352" s="16"/>
      <c r="Q352" s="14"/>
      <c r="R352" s="14"/>
      <c r="S352" s="19"/>
      <c r="T352" s="20"/>
      <c r="U352" s="11"/>
    </row>
    <row r="353" spans="1:21" ht="14.45" customHeight="1" x14ac:dyDescent="0.5">
      <c r="A353" s="43"/>
      <c r="C353" s="44"/>
      <c r="D353" s="102" t="str">
        <f t="shared" si="6"/>
        <v/>
      </c>
      <c r="E353" s="46"/>
      <c r="F353" s="47"/>
      <c r="G353" s="79"/>
      <c r="H353" s="45"/>
      <c r="I353" s="94"/>
      <c r="J353" s="86"/>
      <c r="N353" s="14"/>
      <c r="O353" s="12"/>
      <c r="P353" s="16"/>
      <c r="Q353" s="14"/>
      <c r="R353" s="14"/>
      <c r="S353" s="19"/>
      <c r="T353" s="20"/>
      <c r="U353" s="11"/>
    </row>
    <row r="354" spans="1:21" ht="14.45" customHeight="1" x14ac:dyDescent="0.5">
      <c r="A354" s="43"/>
      <c r="C354" s="44"/>
      <c r="D354" s="102" t="str">
        <f t="shared" si="6"/>
        <v/>
      </c>
      <c r="E354" s="46"/>
      <c r="F354" s="47"/>
      <c r="G354" s="79"/>
      <c r="H354" s="45"/>
      <c r="I354" s="94"/>
      <c r="J354" s="86"/>
      <c r="N354" s="14"/>
      <c r="O354" s="12"/>
      <c r="P354" s="16"/>
      <c r="Q354" s="14"/>
      <c r="R354" s="14"/>
      <c r="S354" s="19"/>
      <c r="T354" s="20"/>
      <c r="U354" s="11"/>
    </row>
    <row r="355" spans="1:21" ht="14.45" customHeight="1" x14ac:dyDescent="0.5">
      <c r="A355" s="43"/>
      <c r="C355" s="44"/>
      <c r="D355" s="102" t="str">
        <f t="shared" si="6"/>
        <v/>
      </c>
      <c r="E355" s="46"/>
      <c r="F355" s="47"/>
      <c r="G355" s="79"/>
      <c r="H355" s="45"/>
      <c r="I355" s="94"/>
      <c r="J355" s="86"/>
      <c r="N355" s="14"/>
      <c r="O355" s="12"/>
      <c r="P355" s="16"/>
      <c r="Q355" s="14"/>
      <c r="R355" s="14"/>
      <c r="S355" s="19"/>
      <c r="T355" s="20"/>
      <c r="U355" s="11"/>
    </row>
    <row r="356" spans="1:21" ht="14.45" customHeight="1" x14ac:dyDescent="0.5">
      <c r="A356" s="43"/>
      <c r="C356" s="44"/>
      <c r="D356" s="102" t="str">
        <f t="shared" si="6"/>
        <v/>
      </c>
      <c r="E356" s="46"/>
      <c r="F356" s="47"/>
      <c r="G356" s="79"/>
      <c r="H356" s="45"/>
      <c r="I356" s="94"/>
      <c r="J356" s="86"/>
      <c r="N356" s="14"/>
      <c r="O356" s="12"/>
      <c r="P356" s="16"/>
      <c r="Q356" s="14"/>
      <c r="R356" s="14"/>
      <c r="S356" s="19"/>
      <c r="T356" s="20"/>
      <c r="U356" s="11"/>
    </row>
    <row r="357" spans="1:21" ht="14.45" customHeight="1" x14ac:dyDescent="0.5">
      <c r="A357" s="43"/>
      <c r="C357" s="44"/>
      <c r="D357" s="102" t="str">
        <f t="shared" si="6"/>
        <v/>
      </c>
      <c r="E357" s="46"/>
      <c r="F357" s="47"/>
      <c r="G357" s="79"/>
      <c r="H357" s="45"/>
      <c r="I357" s="94"/>
      <c r="J357" s="86"/>
      <c r="N357" s="14"/>
      <c r="O357" s="12"/>
      <c r="P357" s="16"/>
      <c r="Q357" s="14"/>
      <c r="R357" s="14"/>
      <c r="S357" s="19"/>
      <c r="T357" s="20"/>
      <c r="U357" s="11"/>
    </row>
    <row r="358" spans="1:21" ht="14.45" customHeight="1" x14ac:dyDescent="0.5">
      <c r="A358" s="43"/>
      <c r="C358" s="44"/>
      <c r="D358" s="102" t="str">
        <f t="shared" si="6"/>
        <v/>
      </c>
      <c r="E358" s="46"/>
      <c r="F358" s="47"/>
      <c r="G358" s="79"/>
      <c r="H358" s="45"/>
      <c r="I358" s="94"/>
      <c r="J358" s="86"/>
      <c r="N358" s="14"/>
      <c r="O358" s="12"/>
      <c r="P358" s="16"/>
      <c r="Q358" s="14"/>
      <c r="R358" s="14"/>
      <c r="S358" s="19"/>
      <c r="T358" s="20"/>
      <c r="U358" s="11"/>
    </row>
    <row r="359" spans="1:21" ht="14.45" customHeight="1" x14ac:dyDescent="0.5">
      <c r="A359" s="43"/>
      <c r="C359" s="44"/>
      <c r="D359" s="102" t="str">
        <f t="shared" si="6"/>
        <v/>
      </c>
      <c r="E359" s="46"/>
      <c r="F359" s="47"/>
      <c r="G359" s="79"/>
      <c r="H359" s="45"/>
      <c r="I359" s="94"/>
      <c r="J359" s="86"/>
      <c r="N359" s="14"/>
      <c r="O359" s="12"/>
      <c r="P359" s="16"/>
      <c r="Q359" s="14"/>
      <c r="R359" s="14"/>
      <c r="S359" s="19"/>
      <c r="T359" s="20"/>
      <c r="U359" s="11"/>
    </row>
    <row r="360" spans="1:21" ht="14.45" customHeight="1" x14ac:dyDescent="0.5">
      <c r="A360" s="43"/>
      <c r="C360" s="44"/>
      <c r="D360" s="102" t="str">
        <f t="shared" si="6"/>
        <v/>
      </c>
      <c r="E360" s="46"/>
      <c r="F360" s="47"/>
      <c r="G360" s="79"/>
      <c r="H360" s="45"/>
      <c r="I360" s="94"/>
      <c r="J360" s="86"/>
      <c r="N360" s="14"/>
      <c r="O360" s="12"/>
      <c r="P360" s="16"/>
      <c r="Q360" s="14"/>
      <c r="R360" s="14"/>
      <c r="S360" s="19"/>
      <c r="T360" s="20"/>
      <c r="U360" s="11"/>
    </row>
    <row r="361" spans="1:21" ht="14.45" customHeight="1" x14ac:dyDescent="0.5">
      <c r="A361" s="43"/>
      <c r="C361" s="44"/>
      <c r="D361" s="102" t="str">
        <f t="shared" si="6"/>
        <v/>
      </c>
      <c r="E361" s="46"/>
      <c r="F361" s="47"/>
      <c r="G361" s="79"/>
      <c r="H361" s="45"/>
      <c r="I361" s="94"/>
      <c r="J361" s="86"/>
      <c r="N361" s="14"/>
      <c r="O361" s="12"/>
      <c r="P361" s="16"/>
      <c r="Q361" s="14"/>
      <c r="R361" s="14"/>
      <c r="S361" s="19"/>
      <c r="T361" s="20"/>
      <c r="U361" s="11"/>
    </row>
    <row r="362" spans="1:21" ht="14.45" customHeight="1" x14ac:dyDescent="0.5">
      <c r="A362" s="43"/>
      <c r="C362" s="44"/>
      <c r="D362" s="102" t="str">
        <f t="shared" si="6"/>
        <v/>
      </c>
      <c r="E362" s="46"/>
      <c r="F362" s="47"/>
      <c r="G362" s="79"/>
      <c r="H362" s="45"/>
      <c r="I362" s="94"/>
      <c r="J362" s="86"/>
      <c r="N362" s="14"/>
      <c r="O362" s="12"/>
      <c r="P362" s="16"/>
      <c r="Q362" s="14"/>
      <c r="R362" s="14"/>
      <c r="S362" s="19"/>
      <c r="T362" s="20"/>
      <c r="U362" s="11"/>
    </row>
    <row r="363" spans="1:21" ht="14.45" customHeight="1" x14ac:dyDescent="0.5">
      <c r="A363" s="43"/>
      <c r="C363" s="44"/>
      <c r="D363" s="102" t="str">
        <f t="shared" si="6"/>
        <v/>
      </c>
      <c r="E363" s="46"/>
      <c r="F363" s="47"/>
      <c r="G363" s="79"/>
      <c r="H363" s="45"/>
      <c r="I363" s="94"/>
      <c r="J363" s="86"/>
      <c r="N363" s="14"/>
      <c r="O363" s="12"/>
      <c r="P363" s="16"/>
      <c r="Q363" s="14"/>
      <c r="R363" s="14"/>
      <c r="S363" s="19"/>
      <c r="T363" s="20"/>
      <c r="U363" s="11"/>
    </row>
    <row r="364" spans="1:21" ht="14.45" customHeight="1" x14ac:dyDescent="0.5">
      <c r="A364" s="43"/>
      <c r="C364" s="44"/>
      <c r="D364" s="102" t="str">
        <f t="shared" si="6"/>
        <v/>
      </c>
      <c r="E364" s="46"/>
      <c r="F364" s="47"/>
      <c r="G364" s="79"/>
      <c r="H364" s="45"/>
      <c r="I364" s="94"/>
      <c r="J364" s="86"/>
      <c r="N364" s="14"/>
      <c r="O364" s="12"/>
      <c r="P364" s="16"/>
      <c r="Q364" s="14"/>
      <c r="R364" s="14"/>
      <c r="S364" s="19"/>
      <c r="T364" s="20"/>
      <c r="U364" s="11"/>
    </row>
    <row r="365" spans="1:21" ht="14.45" customHeight="1" x14ac:dyDescent="0.5">
      <c r="A365" s="43"/>
      <c r="C365" s="44"/>
      <c r="D365" s="102" t="str">
        <f t="shared" si="6"/>
        <v/>
      </c>
      <c r="E365" s="46"/>
      <c r="F365" s="47"/>
      <c r="G365" s="79"/>
      <c r="H365" s="45"/>
      <c r="I365" s="94"/>
      <c r="J365" s="86"/>
      <c r="N365" s="14"/>
      <c r="O365" s="12"/>
      <c r="P365" s="16"/>
      <c r="Q365" s="14"/>
      <c r="R365" s="14"/>
      <c r="S365" s="19"/>
      <c r="T365" s="20"/>
      <c r="U365" s="11"/>
    </row>
    <row r="366" spans="1:21" ht="14.45" customHeight="1" x14ac:dyDescent="0.5">
      <c r="A366" s="43"/>
      <c r="C366" s="44"/>
      <c r="D366" s="102" t="str">
        <f t="shared" si="6"/>
        <v/>
      </c>
      <c r="E366" s="46"/>
      <c r="F366" s="47"/>
      <c r="G366" s="79"/>
      <c r="H366" s="45"/>
      <c r="I366" s="94"/>
      <c r="J366" s="86"/>
      <c r="N366" s="14"/>
      <c r="O366" s="12"/>
      <c r="P366" s="16"/>
      <c r="Q366" s="14"/>
      <c r="R366" s="14"/>
      <c r="S366" s="19"/>
      <c r="T366" s="20"/>
      <c r="U366" s="11"/>
    </row>
    <row r="367" spans="1:21" ht="14.45" customHeight="1" x14ac:dyDescent="0.5">
      <c r="A367" s="43"/>
      <c r="C367" s="44"/>
      <c r="D367" s="102" t="str">
        <f t="shared" si="6"/>
        <v/>
      </c>
      <c r="E367" s="46"/>
      <c r="F367" s="47"/>
      <c r="G367" s="79"/>
      <c r="H367" s="45"/>
      <c r="I367" s="94"/>
      <c r="J367" s="86"/>
      <c r="N367" s="14"/>
      <c r="O367" s="12"/>
      <c r="P367" s="16"/>
      <c r="Q367" s="14"/>
      <c r="R367" s="14"/>
      <c r="S367" s="19"/>
      <c r="T367" s="20"/>
      <c r="U367" s="11"/>
    </row>
    <row r="368" spans="1:21" ht="14.45" customHeight="1" x14ac:dyDescent="0.5">
      <c r="A368" s="43"/>
      <c r="C368" s="44"/>
      <c r="D368" s="102" t="str">
        <f t="shared" si="6"/>
        <v/>
      </c>
      <c r="E368" s="46"/>
      <c r="F368" s="47"/>
      <c r="G368" s="79"/>
      <c r="H368" s="45"/>
      <c r="I368" s="94"/>
      <c r="J368" s="86"/>
      <c r="N368" s="14"/>
      <c r="O368" s="12"/>
      <c r="P368" s="16"/>
      <c r="Q368" s="14"/>
      <c r="R368" s="14"/>
      <c r="S368" s="19"/>
      <c r="T368" s="20"/>
      <c r="U368" s="11"/>
    </row>
    <row r="369" spans="1:21" ht="14.45" customHeight="1" x14ac:dyDescent="0.5">
      <c r="A369" s="43"/>
      <c r="C369" s="44"/>
      <c r="D369" s="102" t="str">
        <f t="shared" si="6"/>
        <v/>
      </c>
      <c r="E369" s="46"/>
      <c r="F369" s="47"/>
      <c r="G369" s="79"/>
      <c r="H369" s="45"/>
      <c r="I369" s="94"/>
      <c r="J369" s="86"/>
      <c r="N369" s="14"/>
      <c r="O369" s="12"/>
      <c r="P369" s="16"/>
      <c r="Q369" s="14"/>
      <c r="R369" s="14"/>
      <c r="S369" s="19"/>
      <c r="T369" s="20"/>
      <c r="U369" s="11"/>
    </row>
    <row r="370" spans="1:21" ht="14.45" customHeight="1" x14ac:dyDescent="0.5">
      <c r="A370" s="43"/>
      <c r="C370" s="44"/>
      <c r="D370" s="102" t="str">
        <f t="shared" si="6"/>
        <v/>
      </c>
      <c r="E370" s="46"/>
      <c r="F370" s="47"/>
      <c r="G370" s="79"/>
      <c r="H370" s="45"/>
      <c r="I370" s="94"/>
      <c r="J370" s="86"/>
      <c r="N370" s="14"/>
      <c r="O370" s="12"/>
      <c r="P370" s="16"/>
      <c r="Q370" s="14"/>
      <c r="R370" s="14"/>
      <c r="S370" s="19"/>
      <c r="T370" s="20"/>
      <c r="U370" s="11"/>
    </row>
    <row r="371" spans="1:21" ht="14.45" customHeight="1" x14ac:dyDescent="0.5">
      <c r="A371" s="43"/>
      <c r="C371" s="44"/>
      <c r="D371" s="102" t="str">
        <f t="shared" si="6"/>
        <v/>
      </c>
      <c r="E371" s="46"/>
      <c r="F371" s="47"/>
      <c r="G371" s="79"/>
      <c r="H371" s="45"/>
      <c r="I371" s="94"/>
      <c r="J371" s="86"/>
      <c r="N371" s="14"/>
      <c r="O371" s="12"/>
      <c r="P371" s="16"/>
      <c r="Q371" s="14"/>
      <c r="R371" s="14"/>
      <c r="S371" s="19"/>
      <c r="T371" s="20"/>
      <c r="U371" s="11"/>
    </row>
    <row r="372" spans="1:21" ht="14.45" customHeight="1" x14ac:dyDescent="0.5">
      <c r="A372" s="43"/>
      <c r="C372" s="44"/>
      <c r="D372" s="102" t="str">
        <f t="shared" si="6"/>
        <v/>
      </c>
      <c r="E372" s="46"/>
      <c r="F372" s="47"/>
      <c r="G372" s="79"/>
      <c r="H372" s="45"/>
      <c r="I372" s="94"/>
      <c r="J372" s="86"/>
      <c r="N372" s="14"/>
      <c r="O372" s="12"/>
      <c r="P372" s="16"/>
      <c r="Q372" s="14"/>
      <c r="R372" s="14"/>
      <c r="S372" s="19"/>
      <c r="T372" s="20"/>
      <c r="U372" s="11"/>
    </row>
    <row r="373" spans="1:21" ht="14.45" customHeight="1" x14ac:dyDescent="0.5">
      <c r="A373" s="43"/>
      <c r="C373" s="44"/>
      <c r="D373" s="102" t="str">
        <f t="shared" si="6"/>
        <v/>
      </c>
      <c r="E373" s="46"/>
      <c r="F373" s="47"/>
      <c r="G373" s="79"/>
      <c r="H373" s="45"/>
      <c r="I373" s="94"/>
      <c r="J373" s="86"/>
      <c r="N373" s="14"/>
      <c r="O373" s="12"/>
      <c r="P373" s="16"/>
      <c r="Q373" s="14"/>
      <c r="R373" s="14"/>
      <c r="S373" s="19"/>
      <c r="T373" s="20"/>
      <c r="U373" s="11"/>
    </row>
    <row r="374" spans="1:21" ht="14.45" customHeight="1" x14ac:dyDescent="0.5">
      <c r="A374" s="43"/>
      <c r="C374" s="44"/>
      <c r="D374" s="102" t="str">
        <f t="shared" si="6"/>
        <v/>
      </c>
      <c r="E374" s="46"/>
      <c r="F374" s="47"/>
      <c r="G374" s="79"/>
      <c r="H374" s="45"/>
      <c r="I374" s="94"/>
      <c r="J374" s="86"/>
      <c r="N374" s="14"/>
      <c r="O374" s="12"/>
      <c r="P374" s="16"/>
      <c r="Q374" s="14"/>
      <c r="R374" s="14"/>
      <c r="S374" s="19"/>
      <c r="T374" s="20"/>
      <c r="U374" s="11"/>
    </row>
    <row r="375" spans="1:21" ht="14.45" customHeight="1" x14ac:dyDescent="0.5">
      <c r="A375" s="43"/>
      <c r="C375" s="44"/>
      <c r="D375" s="102" t="str">
        <f t="shared" si="6"/>
        <v/>
      </c>
      <c r="E375" s="46"/>
      <c r="F375" s="47"/>
      <c r="G375" s="79"/>
      <c r="H375" s="45"/>
      <c r="I375" s="94"/>
      <c r="J375" s="86"/>
      <c r="N375" s="14"/>
      <c r="O375" s="12"/>
      <c r="P375" s="16"/>
      <c r="Q375" s="14"/>
      <c r="R375" s="14"/>
      <c r="S375" s="19"/>
      <c r="T375" s="20"/>
      <c r="U375" s="11"/>
    </row>
    <row r="376" spans="1:21" ht="14.45" customHeight="1" x14ac:dyDescent="0.5">
      <c r="A376" s="43"/>
      <c r="C376" s="44"/>
      <c r="D376" s="102" t="str">
        <f t="shared" si="6"/>
        <v/>
      </c>
      <c r="E376" s="46"/>
      <c r="F376" s="47"/>
      <c r="G376" s="79"/>
      <c r="H376" s="45"/>
      <c r="I376" s="94"/>
      <c r="J376" s="86"/>
      <c r="N376" s="14"/>
      <c r="O376" s="12"/>
      <c r="P376" s="16"/>
      <c r="Q376" s="14"/>
      <c r="R376" s="14"/>
      <c r="S376" s="19"/>
      <c r="T376" s="20"/>
      <c r="U376" s="11"/>
    </row>
    <row r="377" spans="1:21" ht="14.45" customHeight="1" x14ac:dyDescent="0.5">
      <c r="A377" s="43"/>
      <c r="C377" s="44"/>
      <c r="D377" s="102" t="str">
        <f t="shared" si="6"/>
        <v/>
      </c>
      <c r="E377" s="46"/>
      <c r="F377" s="47"/>
      <c r="G377" s="79"/>
      <c r="H377" s="45"/>
      <c r="I377" s="94"/>
      <c r="J377" s="86"/>
      <c r="N377" s="14"/>
      <c r="O377" s="12"/>
      <c r="P377" s="16"/>
      <c r="Q377" s="14"/>
      <c r="R377" s="14"/>
      <c r="S377" s="19"/>
      <c r="T377" s="20"/>
      <c r="U377" s="11"/>
    </row>
    <row r="378" spans="1:21" ht="14.45" customHeight="1" x14ac:dyDescent="0.5">
      <c r="A378" s="43"/>
      <c r="C378" s="44"/>
      <c r="D378" s="102" t="str">
        <f t="shared" si="6"/>
        <v/>
      </c>
      <c r="E378" s="46"/>
      <c r="F378" s="47"/>
      <c r="G378" s="79"/>
      <c r="H378" s="45"/>
      <c r="I378" s="94"/>
      <c r="J378" s="86"/>
      <c r="N378" s="14"/>
      <c r="O378" s="12"/>
      <c r="P378" s="16"/>
      <c r="Q378" s="14"/>
      <c r="R378" s="14"/>
      <c r="S378" s="19"/>
      <c r="T378" s="20"/>
      <c r="U378" s="11"/>
    </row>
    <row r="379" spans="1:21" ht="14.45" customHeight="1" x14ac:dyDescent="0.5">
      <c r="A379" s="43"/>
      <c r="C379" s="44"/>
      <c r="D379" s="102" t="str">
        <f t="shared" si="6"/>
        <v/>
      </c>
      <c r="E379" s="46"/>
      <c r="F379" s="47"/>
      <c r="G379" s="79"/>
      <c r="H379" s="45"/>
      <c r="I379" s="94"/>
      <c r="J379" s="86"/>
      <c r="N379" s="14"/>
      <c r="O379" s="12"/>
      <c r="P379" s="16"/>
      <c r="Q379" s="14"/>
      <c r="R379" s="14"/>
      <c r="S379" s="19"/>
      <c r="T379" s="20"/>
      <c r="U379" s="11"/>
    </row>
    <row r="380" spans="1:21" ht="14.45" customHeight="1" x14ac:dyDescent="0.5">
      <c r="A380" s="43"/>
      <c r="C380" s="44"/>
      <c r="D380" s="102" t="str">
        <f t="shared" si="6"/>
        <v/>
      </c>
      <c r="E380" s="46"/>
      <c r="F380" s="47"/>
      <c r="G380" s="79"/>
      <c r="H380" s="45"/>
      <c r="I380" s="94"/>
      <c r="J380" s="86"/>
      <c r="N380" s="14"/>
      <c r="O380" s="12"/>
      <c r="P380" s="16"/>
      <c r="Q380" s="14"/>
      <c r="R380" s="14"/>
      <c r="S380" s="19"/>
      <c r="T380" s="20"/>
      <c r="U380" s="11"/>
    </row>
    <row r="381" spans="1:21" ht="14.45" customHeight="1" x14ac:dyDescent="0.5">
      <c r="A381" s="43"/>
      <c r="C381" s="44"/>
      <c r="D381" s="102" t="str">
        <f t="shared" si="6"/>
        <v/>
      </c>
      <c r="E381" s="46"/>
      <c r="F381" s="47"/>
      <c r="G381" s="79"/>
      <c r="H381" s="45"/>
      <c r="I381" s="94"/>
      <c r="J381" s="86"/>
      <c r="N381" s="14"/>
      <c r="O381" s="12"/>
      <c r="P381" s="16"/>
      <c r="Q381" s="14"/>
      <c r="R381" s="14"/>
      <c r="S381" s="19"/>
      <c r="T381" s="20"/>
      <c r="U381" s="11"/>
    </row>
    <row r="382" spans="1:21" ht="14.45" customHeight="1" x14ac:dyDescent="0.5">
      <c r="A382" s="43"/>
      <c r="C382" s="44"/>
      <c r="D382" s="102" t="str">
        <f t="shared" si="6"/>
        <v/>
      </c>
      <c r="E382" s="46"/>
      <c r="F382" s="47"/>
      <c r="G382" s="79"/>
      <c r="H382" s="45"/>
      <c r="I382" s="94"/>
      <c r="J382" s="86"/>
      <c r="N382" s="14"/>
      <c r="O382" s="12"/>
      <c r="P382" s="16"/>
      <c r="Q382" s="14"/>
      <c r="R382" s="14"/>
      <c r="S382" s="19"/>
      <c r="T382" s="20"/>
      <c r="U382" s="11"/>
    </row>
    <row r="383" spans="1:21" ht="14.45" customHeight="1" x14ac:dyDescent="0.5">
      <c r="A383" s="43"/>
      <c r="C383" s="44"/>
      <c r="D383" s="102" t="str">
        <f t="shared" si="6"/>
        <v/>
      </c>
      <c r="E383" s="46"/>
      <c r="F383" s="47"/>
      <c r="G383" s="79"/>
      <c r="H383" s="45"/>
      <c r="I383" s="94"/>
      <c r="J383" s="86"/>
      <c r="N383" s="14"/>
      <c r="O383" s="12"/>
      <c r="P383" s="16"/>
      <c r="Q383" s="14"/>
      <c r="R383" s="14"/>
      <c r="S383" s="19"/>
      <c r="T383" s="20"/>
      <c r="U383" s="11"/>
    </row>
    <row r="384" spans="1:21" ht="14.45" customHeight="1" x14ac:dyDescent="0.5">
      <c r="A384" s="43"/>
      <c r="C384" s="44"/>
      <c r="D384" s="102" t="str">
        <f t="shared" si="6"/>
        <v/>
      </c>
      <c r="E384" s="46"/>
      <c r="F384" s="47"/>
      <c r="G384" s="79"/>
      <c r="H384" s="45"/>
      <c r="I384" s="94"/>
      <c r="J384" s="86"/>
      <c r="N384" s="14"/>
      <c r="O384" s="12"/>
      <c r="P384" s="16"/>
      <c r="Q384" s="14"/>
      <c r="R384" s="14"/>
      <c r="S384" s="19"/>
      <c r="T384" s="20"/>
      <c r="U384" s="11"/>
    </row>
    <row r="385" spans="1:21" ht="14.45" customHeight="1" x14ac:dyDescent="0.5">
      <c r="A385" s="43"/>
      <c r="C385" s="44"/>
      <c r="D385" s="102" t="str">
        <f t="shared" si="6"/>
        <v/>
      </c>
      <c r="E385" s="46"/>
      <c r="F385" s="47"/>
      <c r="G385" s="79"/>
      <c r="H385" s="45"/>
      <c r="I385" s="94"/>
      <c r="J385" s="86"/>
      <c r="N385" s="14"/>
      <c r="O385" s="12"/>
      <c r="P385" s="16"/>
      <c r="Q385" s="14"/>
      <c r="R385" s="14"/>
      <c r="S385" s="19"/>
      <c r="T385" s="20"/>
      <c r="U385" s="11"/>
    </row>
    <row r="386" spans="1:21" ht="14.45" customHeight="1" x14ac:dyDescent="0.5">
      <c r="A386" s="43"/>
      <c r="C386" s="44"/>
      <c r="D386" s="102" t="str">
        <f t="shared" si="6"/>
        <v/>
      </c>
      <c r="E386" s="46"/>
      <c r="F386" s="47"/>
      <c r="G386" s="79"/>
      <c r="H386" s="45"/>
      <c r="I386" s="94"/>
      <c r="J386" s="86"/>
      <c r="N386" s="14"/>
      <c r="O386" s="12"/>
      <c r="P386" s="16"/>
      <c r="Q386" s="14"/>
      <c r="R386" s="14"/>
      <c r="S386" s="19"/>
      <c r="T386" s="20"/>
      <c r="U386" s="11"/>
    </row>
    <row r="387" spans="1:21" ht="14.45" customHeight="1" x14ac:dyDescent="0.5">
      <c r="A387" s="43"/>
      <c r="C387" s="44"/>
      <c r="D387" s="102" t="str">
        <f t="shared" ref="D387:D450" si="7">IF(C387&gt;0,C387,IF(A387&gt;0,1,""))</f>
        <v/>
      </c>
      <c r="E387" s="46"/>
      <c r="F387" s="47"/>
      <c r="G387" s="79"/>
      <c r="H387" s="45"/>
      <c r="I387" s="94"/>
      <c r="J387" s="86"/>
      <c r="N387" s="14"/>
      <c r="O387" s="12"/>
      <c r="P387" s="16"/>
      <c r="Q387" s="14"/>
      <c r="R387" s="14"/>
      <c r="S387" s="19"/>
      <c r="T387" s="20"/>
      <c r="U387" s="11"/>
    </row>
    <row r="388" spans="1:21" ht="14.45" customHeight="1" x14ac:dyDescent="0.5">
      <c r="A388" s="43"/>
      <c r="C388" s="44"/>
      <c r="D388" s="102" t="str">
        <f t="shared" si="7"/>
        <v/>
      </c>
      <c r="E388" s="46"/>
      <c r="F388" s="47"/>
      <c r="G388" s="79"/>
      <c r="H388" s="45"/>
      <c r="I388" s="94"/>
      <c r="J388" s="86"/>
      <c r="N388" s="14"/>
      <c r="O388" s="12"/>
      <c r="P388" s="16"/>
      <c r="Q388" s="14"/>
      <c r="R388" s="14"/>
      <c r="S388" s="19"/>
      <c r="T388" s="20"/>
      <c r="U388" s="11"/>
    </row>
    <row r="389" spans="1:21" ht="14.45" customHeight="1" x14ac:dyDescent="0.5">
      <c r="A389" s="43"/>
      <c r="C389" s="44"/>
      <c r="D389" s="102" t="str">
        <f t="shared" si="7"/>
        <v/>
      </c>
      <c r="E389" s="46"/>
      <c r="F389" s="47"/>
      <c r="G389" s="79"/>
      <c r="H389" s="45"/>
      <c r="I389" s="94"/>
      <c r="J389" s="86"/>
      <c r="N389" s="14"/>
      <c r="O389" s="12"/>
      <c r="P389" s="16"/>
      <c r="Q389" s="14"/>
      <c r="R389" s="14"/>
      <c r="S389" s="19"/>
      <c r="T389" s="20"/>
      <c r="U389" s="11"/>
    </row>
    <row r="390" spans="1:21" ht="14.45" customHeight="1" x14ac:dyDescent="0.5">
      <c r="A390" s="43"/>
      <c r="C390" s="44"/>
      <c r="D390" s="102" t="str">
        <f t="shared" si="7"/>
        <v/>
      </c>
      <c r="E390" s="46"/>
      <c r="F390" s="47"/>
      <c r="G390" s="79"/>
      <c r="H390" s="45"/>
      <c r="I390" s="94"/>
      <c r="J390" s="86"/>
      <c r="N390" s="14"/>
      <c r="O390" s="12"/>
      <c r="P390" s="16"/>
      <c r="Q390" s="14"/>
      <c r="R390" s="14"/>
      <c r="S390" s="19"/>
      <c r="T390" s="20"/>
      <c r="U390" s="11"/>
    </row>
    <row r="391" spans="1:21" ht="14.45" customHeight="1" x14ac:dyDescent="0.5">
      <c r="A391" s="43"/>
      <c r="C391" s="44"/>
      <c r="D391" s="102" t="str">
        <f t="shared" si="7"/>
        <v/>
      </c>
      <c r="E391" s="46"/>
      <c r="F391" s="47"/>
      <c r="G391" s="79"/>
      <c r="H391" s="45"/>
      <c r="I391" s="94"/>
      <c r="J391" s="86"/>
      <c r="N391" s="14"/>
      <c r="O391" s="12"/>
      <c r="P391" s="16"/>
      <c r="Q391" s="14"/>
      <c r="R391" s="14"/>
      <c r="S391" s="19"/>
      <c r="T391" s="20"/>
      <c r="U391" s="11"/>
    </row>
    <row r="392" spans="1:21" ht="14.45" customHeight="1" x14ac:dyDescent="0.5">
      <c r="A392" s="43"/>
      <c r="C392" s="44"/>
      <c r="D392" s="102" t="str">
        <f t="shared" si="7"/>
        <v/>
      </c>
      <c r="E392" s="46"/>
      <c r="F392" s="47"/>
      <c r="G392" s="79"/>
      <c r="H392" s="45"/>
      <c r="I392" s="94"/>
      <c r="J392" s="86"/>
      <c r="N392" s="14"/>
      <c r="O392" s="12"/>
      <c r="P392" s="16"/>
      <c r="Q392" s="14"/>
      <c r="R392" s="14"/>
      <c r="S392" s="19"/>
      <c r="T392" s="20"/>
      <c r="U392" s="11"/>
    </row>
    <row r="393" spans="1:21" ht="14.45" customHeight="1" x14ac:dyDescent="0.5">
      <c r="A393" s="43"/>
      <c r="C393" s="44"/>
      <c r="D393" s="102" t="str">
        <f t="shared" si="7"/>
        <v/>
      </c>
      <c r="E393" s="46"/>
      <c r="F393" s="47"/>
      <c r="G393" s="79"/>
      <c r="H393" s="45"/>
      <c r="I393" s="94"/>
      <c r="J393" s="86"/>
      <c r="N393" s="14"/>
      <c r="O393" s="12"/>
      <c r="P393" s="16"/>
      <c r="Q393" s="14"/>
      <c r="R393" s="14"/>
      <c r="S393" s="19"/>
      <c r="T393" s="20"/>
      <c r="U393" s="11"/>
    </row>
    <row r="394" spans="1:21" ht="14.45" customHeight="1" x14ac:dyDescent="0.5">
      <c r="A394" s="43"/>
      <c r="C394" s="44"/>
      <c r="D394" s="102" t="str">
        <f t="shared" si="7"/>
        <v/>
      </c>
      <c r="E394" s="46"/>
      <c r="F394" s="47"/>
      <c r="G394" s="79"/>
      <c r="H394" s="45"/>
      <c r="I394" s="94"/>
      <c r="J394" s="86"/>
      <c r="N394" s="14"/>
      <c r="O394" s="12"/>
      <c r="P394" s="16"/>
      <c r="Q394" s="14"/>
      <c r="R394" s="14"/>
      <c r="S394" s="19"/>
      <c r="T394" s="20"/>
      <c r="U394" s="11"/>
    </row>
    <row r="395" spans="1:21" ht="14.45" customHeight="1" x14ac:dyDescent="0.5">
      <c r="A395" s="43"/>
      <c r="C395" s="44"/>
      <c r="D395" s="102" t="str">
        <f t="shared" si="7"/>
        <v/>
      </c>
      <c r="E395" s="46"/>
      <c r="F395" s="47"/>
      <c r="G395" s="79"/>
      <c r="H395" s="45"/>
      <c r="I395" s="94"/>
      <c r="J395" s="86"/>
      <c r="N395" s="14"/>
      <c r="O395" s="12"/>
      <c r="P395" s="16"/>
      <c r="Q395" s="14"/>
      <c r="R395" s="14"/>
      <c r="S395" s="19"/>
      <c r="T395" s="20"/>
      <c r="U395" s="11"/>
    </row>
    <row r="396" spans="1:21" ht="14.45" customHeight="1" x14ac:dyDescent="0.5">
      <c r="A396" s="43"/>
      <c r="C396" s="44"/>
      <c r="D396" s="102" t="str">
        <f t="shared" si="7"/>
        <v/>
      </c>
      <c r="E396" s="46"/>
      <c r="F396" s="47"/>
      <c r="G396" s="79"/>
      <c r="H396" s="45"/>
      <c r="I396" s="94"/>
      <c r="J396" s="86"/>
      <c r="N396" s="14"/>
      <c r="O396" s="12"/>
      <c r="P396" s="16"/>
      <c r="Q396" s="14"/>
      <c r="R396" s="14"/>
      <c r="S396" s="19"/>
      <c r="T396" s="20"/>
      <c r="U396" s="11"/>
    </row>
    <row r="397" spans="1:21" ht="14.45" customHeight="1" x14ac:dyDescent="0.5">
      <c r="A397" s="43"/>
      <c r="C397" s="44"/>
      <c r="D397" s="102" t="str">
        <f t="shared" si="7"/>
        <v/>
      </c>
      <c r="E397" s="46"/>
      <c r="F397" s="47"/>
      <c r="G397" s="79"/>
      <c r="H397" s="45"/>
      <c r="I397" s="94"/>
      <c r="J397" s="86"/>
      <c r="N397" s="14"/>
      <c r="O397" s="12"/>
      <c r="P397" s="16"/>
      <c r="Q397" s="14"/>
      <c r="R397" s="14"/>
      <c r="S397" s="19"/>
      <c r="T397" s="20"/>
      <c r="U397" s="11"/>
    </row>
    <row r="398" spans="1:21" ht="14.45" customHeight="1" x14ac:dyDescent="0.5">
      <c r="A398" s="43"/>
      <c r="C398" s="44"/>
      <c r="D398" s="102" t="str">
        <f t="shared" si="7"/>
        <v/>
      </c>
      <c r="E398" s="46"/>
      <c r="F398" s="47"/>
      <c r="G398" s="79"/>
      <c r="H398" s="45"/>
      <c r="I398" s="94"/>
      <c r="J398" s="86"/>
      <c r="N398" s="14"/>
      <c r="O398" s="12"/>
      <c r="P398" s="16"/>
      <c r="Q398" s="14"/>
      <c r="R398" s="14"/>
      <c r="S398" s="19"/>
      <c r="T398" s="20"/>
      <c r="U398" s="11"/>
    </row>
    <row r="399" spans="1:21" ht="14.45" customHeight="1" x14ac:dyDescent="0.5">
      <c r="A399" s="43"/>
      <c r="C399" s="44"/>
      <c r="D399" s="102" t="str">
        <f t="shared" si="7"/>
        <v/>
      </c>
      <c r="E399" s="46"/>
      <c r="F399" s="47"/>
      <c r="G399" s="79"/>
      <c r="H399" s="45"/>
      <c r="I399" s="94"/>
      <c r="J399" s="86"/>
      <c r="N399" s="14"/>
      <c r="O399" s="12"/>
      <c r="P399" s="16"/>
      <c r="Q399" s="14"/>
      <c r="R399" s="14"/>
      <c r="S399" s="19"/>
      <c r="T399" s="20"/>
      <c r="U399" s="11"/>
    </row>
    <row r="400" spans="1:21" ht="14.45" customHeight="1" x14ac:dyDescent="0.5">
      <c r="A400" s="43"/>
      <c r="C400" s="44"/>
      <c r="D400" s="102" t="str">
        <f t="shared" si="7"/>
        <v/>
      </c>
      <c r="E400" s="46"/>
      <c r="F400" s="47"/>
      <c r="G400" s="79"/>
      <c r="H400" s="45"/>
      <c r="I400" s="94"/>
      <c r="J400" s="86"/>
      <c r="N400" s="14"/>
      <c r="O400" s="12"/>
      <c r="P400" s="16"/>
      <c r="Q400" s="14"/>
      <c r="R400" s="14"/>
      <c r="S400" s="19"/>
      <c r="T400" s="20"/>
      <c r="U400" s="11"/>
    </row>
    <row r="401" spans="1:21" ht="14.45" customHeight="1" x14ac:dyDescent="0.5">
      <c r="A401" s="43"/>
      <c r="C401" s="44"/>
      <c r="D401" s="102" t="str">
        <f t="shared" si="7"/>
        <v/>
      </c>
      <c r="E401" s="46"/>
      <c r="F401" s="47"/>
      <c r="G401" s="79"/>
      <c r="H401" s="45"/>
      <c r="I401" s="94"/>
      <c r="J401" s="86"/>
      <c r="N401" s="14"/>
      <c r="O401" s="12"/>
      <c r="P401" s="16"/>
      <c r="Q401" s="14"/>
      <c r="R401" s="14"/>
      <c r="S401" s="19"/>
      <c r="T401" s="20"/>
      <c r="U401" s="11"/>
    </row>
    <row r="402" spans="1:21" ht="14.45" customHeight="1" x14ac:dyDescent="0.5">
      <c r="A402" s="43"/>
      <c r="C402" s="44"/>
      <c r="D402" s="102" t="str">
        <f t="shared" si="7"/>
        <v/>
      </c>
      <c r="E402" s="46"/>
      <c r="F402" s="47"/>
      <c r="G402" s="79"/>
      <c r="H402" s="45"/>
      <c r="I402" s="94"/>
      <c r="J402" s="86"/>
      <c r="N402" s="14"/>
      <c r="O402" s="12"/>
      <c r="P402" s="16"/>
      <c r="Q402" s="14"/>
      <c r="R402" s="14"/>
      <c r="S402" s="19"/>
      <c r="T402" s="20"/>
      <c r="U402" s="11"/>
    </row>
    <row r="403" spans="1:21" ht="14.45" customHeight="1" x14ac:dyDescent="0.5">
      <c r="A403" s="43"/>
      <c r="C403" s="44"/>
      <c r="D403" s="102" t="str">
        <f t="shared" si="7"/>
        <v/>
      </c>
      <c r="E403" s="46"/>
      <c r="F403" s="47"/>
      <c r="G403" s="79"/>
      <c r="H403" s="45"/>
      <c r="I403" s="94"/>
      <c r="J403" s="86"/>
      <c r="N403" s="14"/>
      <c r="O403" s="12"/>
      <c r="P403" s="16"/>
      <c r="Q403" s="14"/>
      <c r="R403" s="14"/>
      <c r="S403" s="19"/>
      <c r="T403" s="20"/>
      <c r="U403" s="11"/>
    </row>
    <row r="404" spans="1:21" ht="14.45" customHeight="1" x14ac:dyDescent="0.5">
      <c r="A404" s="43"/>
      <c r="C404" s="44"/>
      <c r="D404" s="102" t="str">
        <f t="shared" si="7"/>
        <v/>
      </c>
      <c r="E404" s="46"/>
      <c r="F404" s="47"/>
      <c r="G404" s="79"/>
      <c r="H404" s="45"/>
      <c r="I404" s="94"/>
      <c r="J404" s="86"/>
      <c r="N404" s="14"/>
      <c r="O404" s="12"/>
      <c r="P404" s="16"/>
      <c r="Q404" s="14"/>
      <c r="R404" s="14"/>
      <c r="S404" s="19"/>
      <c r="T404" s="20"/>
      <c r="U404" s="11"/>
    </row>
    <row r="405" spans="1:21" ht="14.45" customHeight="1" x14ac:dyDescent="0.5">
      <c r="A405" s="43"/>
      <c r="C405" s="44"/>
      <c r="D405" s="102" t="str">
        <f t="shared" si="7"/>
        <v/>
      </c>
      <c r="E405" s="46"/>
      <c r="F405" s="47"/>
      <c r="G405" s="79"/>
      <c r="H405" s="45"/>
      <c r="I405" s="94"/>
      <c r="J405" s="86"/>
      <c r="N405" s="14"/>
      <c r="O405" s="12"/>
      <c r="P405" s="16"/>
      <c r="Q405" s="14"/>
      <c r="R405" s="14"/>
      <c r="S405" s="19"/>
      <c r="T405" s="20"/>
      <c r="U405" s="11"/>
    </row>
    <row r="406" spans="1:21" ht="14.45" customHeight="1" x14ac:dyDescent="0.5">
      <c r="A406" s="43"/>
      <c r="C406" s="44"/>
      <c r="D406" s="102" t="str">
        <f t="shared" si="7"/>
        <v/>
      </c>
      <c r="E406" s="46"/>
      <c r="F406" s="47"/>
      <c r="G406" s="79"/>
      <c r="H406" s="45"/>
      <c r="I406" s="94"/>
      <c r="J406" s="86"/>
      <c r="N406" s="14"/>
      <c r="O406" s="12"/>
      <c r="P406" s="16"/>
      <c r="Q406" s="14"/>
      <c r="R406" s="14"/>
      <c r="S406" s="19"/>
      <c r="T406" s="20"/>
      <c r="U406" s="11"/>
    </row>
    <row r="407" spans="1:21" ht="14.45" customHeight="1" x14ac:dyDescent="0.5">
      <c r="A407" s="43"/>
      <c r="C407" s="44"/>
      <c r="D407" s="102" t="str">
        <f t="shared" si="7"/>
        <v/>
      </c>
      <c r="E407" s="46"/>
      <c r="F407" s="47"/>
      <c r="G407" s="79"/>
      <c r="H407" s="45"/>
      <c r="I407" s="94"/>
      <c r="J407" s="86"/>
      <c r="N407" s="14"/>
      <c r="O407" s="12"/>
      <c r="P407" s="16"/>
      <c r="Q407" s="14"/>
      <c r="R407" s="14"/>
      <c r="S407" s="19"/>
      <c r="T407" s="20"/>
      <c r="U407" s="11"/>
    </row>
    <row r="408" spans="1:21" ht="14.45" customHeight="1" x14ac:dyDescent="0.5">
      <c r="A408" s="43"/>
      <c r="C408" s="44"/>
      <c r="D408" s="102" t="str">
        <f t="shared" si="7"/>
        <v/>
      </c>
      <c r="E408" s="46"/>
      <c r="F408" s="47"/>
      <c r="G408" s="79"/>
      <c r="H408" s="45"/>
      <c r="I408" s="94"/>
      <c r="J408" s="86"/>
      <c r="N408" s="14"/>
      <c r="O408" s="12"/>
      <c r="P408" s="16"/>
      <c r="Q408" s="14"/>
      <c r="R408" s="14"/>
      <c r="S408" s="19"/>
      <c r="T408" s="20"/>
      <c r="U408" s="11"/>
    </row>
    <row r="409" spans="1:21" ht="14.45" customHeight="1" x14ac:dyDescent="0.5">
      <c r="A409" s="43"/>
      <c r="C409" s="44"/>
      <c r="D409" s="102" t="str">
        <f t="shared" si="7"/>
        <v/>
      </c>
      <c r="E409" s="46"/>
      <c r="F409" s="47"/>
      <c r="G409" s="79"/>
      <c r="H409" s="45"/>
      <c r="I409" s="94"/>
      <c r="J409" s="86"/>
      <c r="N409" s="14"/>
      <c r="O409" s="12"/>
      <c r="P409" s="16"/>
      <c r="Q409" s="14"/>
      <c r="R409" s="14"/>
      <c r="S409" s="19"/>
      <c r="T409" s="20"/>
      <c r="U409" s="11"/>
    </row>
    <row r="410" spans="1:21" ht="14.45" customHeight="1" x14ac:dyDescent="0.5">
      <c r="A410" s="43"/>
      <c r="C410" s="44"/>
      <c r="D410" s="102" t="str">
        <f t="shared" si="7"/>
        <v/>
      </c>
      <c r="E410" s="46"/>
      <c r="F410" s="47"/>
      <c r="G410" s="79"/>
      <c r="H410" s="45"/>
      <c r="I410" s="94"/>
      <c r="J410" s="86"/>
      <c r="N410" s="14"/>
      <c r="O410" s="12"/>
      <c r="P410" s="16"/>
      <c r="Q410" s="14"/>
      <c r="R410" s="14"/>
      <c r="S410" s="19"/>
      <c r="T410" s="20"/>
      <c r="U410" s="11"/>
    </row>
    <row r="411" spans="1:21" ht="14.45" customHeight="1" x14ac:dyDescent="0.5">
      <c r="A411" s="43"/>
      <c r="C411" s="44"/>
      <c r="D411" s="102" t="str">
        <f t="shared" si="7"/>
        <v/>
      </c>
      <c r="E411" s="46"/>
      <c r="F411" s="47"/>
      <c r="G411" s="79"/>
      <c r="H411" s="45"/>
      <c r="I411" s="94"/>
      <c r="J411" s="86"/>
      <c r="N411" s="14"/>
      <c r="O411" s="12"/>
      <c r="P411" s="16"/>
      <c r="Q411" s="14"/>
      <c r="R411" s="14"/>
      <c r="S411" s="19"/>
      <c r="T411" s="20"/>
      <c r="U411" s="11"/>
    </row>
    <row r="412" spans="1:21" ht="14.45" customHeight="1" x14ac:dyDescent="0.5">
      <c r="A412" s="43"/>
      <c r="C412" s="44"/>
      <c r="D412" s="102" t="str">
        <f t="shared" si="7"/>
        <v/>
      </c>
      <c r="E412" s="46"/>
      <c r="F412" s="47"/>
      <c r="G412" s="79"/>
      <c r="H412" s="45"/>
      <c r="I412" s="94"/>
      <c r="J412" s="86"/>
      <c r="N412" s="14"/>
      <c r="O412" s="12"/>
      <c r="P412" s="16"/>
      <c r="Q412" s="14"/>
      <c r="R412" s="14"/>
      <c r="S412" s="19"/>
      <c r="T412" s="20"/>
      <c r="U412" s="11"/>
    </row>
    <row r="413" spans="1:21" ht="14.45" customHeight="1" x14ac:dyDescent="0.5">
      <c r="A413" s="43"/>
      <c r="C413" s="44"/>
      <c r="D413" s="102" t="str">
        <f t="shared" si="7"/>
        <v/>
      </c>
      <c r="E413" s="46"/>
      <c r="F413" s="47"/>
      <c r="G413" s="79"/>
      <c r="H413" s="45"/>
      <c r="I413" s="94"/>
      <c r="J413" s="86"/>
      <c r="N413" s="14"/>
      <c r="O413" s="12"/>
      <c r="P413" s="16"/>
      <c r="Q413" s="14"/>
      <c r="R413" s="14"/>
      <c r="S413" s="19"/>
      <c r="T413" s="20"/>
      <c r="U413" s="11"/>
    </row>
    <row r="414" spans="1:21" ht="14.45" customHeight="1" x14ac:dyDescent="0.5">
      <c r="A414" s="43"/>
      <c r="C414" s="44"/>
      <c r="D414" s="102" t="str">
        <f t="shared" si="7"/>
        <v/>
      </c>
      <c r="E414" s="46"/>
      <c r="F414" s="47"/>
      <c r="G414" s="79"/>
      <c r="H414" s="45"/>
      <c r="I414" s="94"/>
      <c r="J414" s="86"/>
      <c r="N414" s="14"/>
      <c r="O414" s="12"/>
      <c r="P414" s="16"/>
      <c r="Q414" s="14"/>
      <c r="R414" s="14"/>
      <c r="S414" s="19"/>
      <c r="T414" s="20"/>
      <c r="U414" s="11"/>
    </row>
    <row r="415" spans="1:21" ht="14.45" customHeight="1" x14ac:dyDescent="0.5">
      <c r="A415" s="43"/>
      <c r="C415" s="44"/>
      <c r="D415" s="102" t="str">
        <f t="shared" si="7"/>
        <v/>
      </c>
      <c r="E415" s="46"/>
      <c r="F415" s="47"/>
      <c r="G415" s="79"/>
      <c r="H415" s="45"/>
      <c r="I415" s="94"/>
      <c r="J415" s="86"/>
      <c r="N415" s="14"/>
      <c r="O415" s="12"/>
      <c r="P415" s="16"/>
      <c r="Q415" s="14"/>
      <c r="R415" s="14"/>
      <c r="S415" s="19"/>
      <c r="T415" s="20"/>
      <c r="U415" s="11"/>
    </row>
    <row r="416" spans="1:21" ht="14.45" customHeight="1" x14ac:dyDescent="0.5">
      <c r="A416" s="43"/>
      <c r="C416" s="44"/>
      <c r="D416" s="102" t="str">
        <f t="shared" si="7"/>
        <v/>
      </c>
      <c r="E416" s="46"/>
      <c r="F416" s="47"/>
      <c r="G416" s="79"/>
      <c r="H416" s="45"/>
      <c r="I416" s="94"/>
      <c r="J416" s="86"/>
      <c r="N416" s="14"/>
      <c r="O416" s="12"/>
      <c r="P416" s="16"/>
      <c r="Q416" s="14"/>
      <c r="R416" s="14"/>
      <c r="S416" s="19"/>
      <c r="T416" s="20"/>
      <c r="U416" s="11"/>
    </row>
    <row r="417" spans="1:21" ht="14.45" customHeight="1" x14ac:dyDescent="0.5">
      <c r="A417" s="43"/>
      <c r="C417" s="44"/>
      <c r="D417" s="102" t="str">
        <f t="shared" si="7"/>
        <v/>
      </c>
      <c r="E417" s="46"/>
      <c r="F417" s="47"/>
      <c r="G417" s="79"/>
      <c r="H417" s="45"/>
      <c r="I417" s="94"/>
      <c r="J417" s="86"/>
      <c r="N417" s="14"/>
      <c r="O417" s="12"/>
      <c r="P417" s="16"/>
      <c r="Q417" s="14"/>
      <c r="R417" s="14"/>
      <c r="S417" s="19"/>
      <c r="T417" s="20"/>
      <c r="U417" s="11"/>
    </row>
    <row r="418" spans="1:21" ht="14.45" customHeight="1" x14ac:dyDescent="0.5">
      <c r="A418" s="43"/>
      <c r="C418" s="44"/>
      <c r="D418" s="102" t="str">
        <f t="shared" si="7"/>
        <v/>
      </c>
      <c r="E418" s="46"/>
      <c r="F418" s="47"/>
      <c r="G418" s="79"/>
      <c r="H418" s="45"/>
      <c r="I418" s="94"/>
      <c r="J418" s="86"/>
      <c r="N418" s="14"/>
      <c r="O418" s="12"/>
      <c r="P418" s="16"/>
      <c r="Q418" s="14"/>
      <c r="R418" s="14"/>
      <c r="S418" s="19"/>
      <c r="T418" s="20"/>
      <c r="U418" s="11"/>
    </row>
    <row r="419" spans="1:21" ht="14.45" customHeight="1" x14ac:dyDescent="0.5">
      <c r="A419" s="43"/>
      <c r="C419" s="44"/>
      <c r="D419" s="102" t="str">
        <f t="shared" si="7"/>
        <v/>
      </c>
      <c r="E419" s="46"/>
      <c r="F419" s="47"/>
      <c r="G419" s="79"/>
      <c r="H419" s="45"/>
      <c r="I419" s="94"/>
      <c r="J419" s="86"/>
      <c r="N419" s="14"/>
      <c r="O419" s="12"/>
      <c r="P419" s="16"/>
      <c r="Q419" s="14"/>
      <c r="R419" s="14"/>
      <c r="S419" s="19"/>
      <c r="T419" s="20"/>
      <c r="U419" s="11"/>
    </row>
    <row r="420" spans="1:21" ht="14.45" customHeight="1" x14ac:dyDescent="0.5">
      <c r="A420" s="43"/>
      <c r="C420" s="44"/>
      <c r="D420" s="102" t="str">
        <f t="shared" si="7"/>
        <v/>
      </c>
      <c r="E420" s="46"/>
      <c r="F420" s="47"/>
      <c r="G420" s="79"/>
      <c r="H420" s="45"/>
      <c r="I420" s="94"/>
      <c r="J420" s="86"/>
      <c r="N420" s="14"/>
      <c r="O420" s="12"/>
      <c r="P420" s="16"/>
      <c r="Q420" s="14"/>
      <c r="R420" s="14"/>
      <c r="S420" s="19"/>
      <c r="T420" s="20"/>
      <c r="U420" s="11"/>
    </row>
    <row r="421" spans="1:21" ht="14.45" customHeight="1" x14ac:dyDescent="0.5">
      <c r="A421" s="43"/>
      <c r="C421" s="44"/>
      <c r="D421" s="102" t="str">
        <f t="shared" si="7"/>
        <v/>
      </c>
      <c r="E421" s="46"/>
      <c r="F421" s="47"/>
      <c r="G421" s="79"/>
      <c r="H421" s="45"/>
      <c r="I421" s="94"/>
      <c r="J421" s="86"/>
      <c r="N421" s="14"/>
      <c r="O421" s="12"/>
      <c r="P421" s="16"/>
      <c r="Q421" s="14"/>
      <c r="R421" s="14"/>
      <c r="S421" s="19"/>
      <c r="T421" s="20"/>
      <c r="U421" s="11"/>
    </row>
    <row r="422" spans="1:21" ht="14.45" customHeight="1" x14ac:dyDescent="0.5">
      <c r="A422" s="43"/>
      <c r="C422" s="44"/>
      <c r="D422" s="102" t="str">
        <f t="shared" si="7"/>
        <v/>
      </c>
      <c r="E422" s="46"/>
      <c r="F422" s="47"/>
      <c r="G422" s="79"/>
      <c r="H422" s="45"/>
      <c r="I422" s="94"/>
      <c r="J422" s="86"/>
      <c r="N422" s="14"/>
      <c r="O422" s="12"/>
      <c r="P422" s="16"/>
      <c r="Q422" s="14"/>
      <c r="R422" s="14"/>
      <c r="S422" s="19"/>
      <c r="T422" s="20"/>
      <c r="U422" s="11"/>
    </row>
    <row r="423" spans="1:21" ht="14.45" customHeight="1" x14ac:dyDescent="0.5">
      <c r="A423" s="43"/>
      <c r="C423" s="44"/>
      <c r="D423" s="102" t="str">
        <f t="shared" si="7"/>
        <v/>
      </c>
      <c r="E423" s="46"/>
      <c r="F423" s="47"/>
      <c r="G423" s="79"/>
      <c r="H423" s="45"/>
      <c r="I423" s="94"/>
      <c r="J423" s="86"/>
      <c r="N423" s="14"/>
      <c r="O423" s="12"/>
      <c r="P423" s="16"/>
      <c r="Q423" s="14"/>
      <c r="R423" s="14"/>
      <c r="S423" s="19"/>
      <c r="T423" s="20"/>
      <c r="U423" s="11"/>
    </row>
    <row r="424" spans="1:21" ht="14.45" customHeight="1" x14ac:dyDescent="0.5">
      <c r="A424" s="43"/>
      <c r="C424" s="44"/>
      <c r="D424" s="102" t="str">
        <f t="shared" si="7"/>
        <v/>
      </c>
      <c r="E424" s="46"/>
      <c r="F424" s="47"/>
      <c r="G424" s="79"/>
      <c r="H424" s="45"/>
      <c r="I424" s="94"/>
      <c r="J424" s="86"/>
      <c r="N424" s="14"/>
      <c r="O424" s="12"/>
      <c r="P424" s="16"/>
      <c r="Q424" s="14"/>
      <c r="R424" s="14"/>
      <c r="S424" s="19"/>
      <c r="T424" s="20"/>
      <c r="U424" s="11"/>
    </row>
    <row r="425" spans="1:21" ht="14.45" customHeight="1" x14ac:dyDescent="0.5">
      <c r="A425" s="43"/>
      <c r="C425" s="44"/>
      <c r="D425" s="102" t="str">
        <f t="shared" si="7"/>
        <v/>
      </c>
      <c r="E425" s="46"/>
      <c r="F425" s="47"/>
      <c r="G425" s="79"/>
      <c r="H425" s="45"/>
      <c r="I425" s="94"/>
      <c r="J425" s="86"/>
      <c r="N425" s="14"/>
      <c r="O425" s="12"/>
      <c r="P425" s="16"/>
      <c r="Q425" s="14"/>
      <c r="R425" s="14"/>
      <c r="S425" s="19"/>
      <c r="T425" s="20"/>
      <c r="U425" s="11"/>
    </row>
    <row r="426" spans="1:21" ht="14.45" customHeight="1" x14ac:dyDescent="0.5">
      <c r="A426" s="43"/>
      <c r="C426" s="44"/>
      <c r="D426" s="102" t="str">
        <f t="shared" si="7"/>
        <v/>
      </c>
      <c r="E426" s="46"/>
      <c r="F426" s="47"/>
      <c r="G426" s="79"/>
      <c r="H426" s="45"/>
      <c r="I426" s="94"/>
      <c r="J426" s="86"/>
      <c r="N426" s="14"/>
      <c r="O426" s="12"/>
      <c r="P426" s="16"/>
      <c r="Q426" s="14"/>
      <c r="R426" s="14"/>
      <c r="S426" s="19"/>
      <c r="T426" s="20"/>
      <c r="U426" s="11"/>
    </row>
    <row r="427" spans="1:21" ht="14.45" customHeight="1" x14ac:dyDescent="0.5">
      <c r="A427" s="43"/>
      <c r="C427" s="44"/>
      <c r="D427" s="102" t="str">
        <f t="shared" si="7"/>
        <v/>
      </c>
      <c r="E427" s="46"/>
      <c r="F427" s="47"/>
      <c r="G427" s="79"/>
      <c r="H427" s="45"/>
      <c r="I427" s="94"/>
      <c r="J427" s="86"/>
      <c r="N427" s="14"/>
      <c r="O427" s="12"/>
      <c r="P427" s="16"/>
      <c r="Q427" s="14"/>
      <c r="R427" s="14"/>
      <c r="S427" s="19"/>
      <c r="T427" s="20"/>
      <c r="U427" s="11"/>
    </row>
    <row r="428" spans="1:21" ht="14.45" customHeight="1" x14ac:dyDescent="0.5">
      <c r="A428" s="43"/>
      <c r="C428" s="44"/>
      <c r="D428" s="102" t="str">
        <f t="shared" si="7"/>
        <v/>
      </c>
      <c r="E428" s="46"/>
      <c r="F428" s="47"/>
      <c r="G428" s="79"/>
      <c r="H428" s="45"/>
      <c r="I428" s="94"/>
      <c r="J428" s="86"/>
      <c r="N428" s="14"/>
      <c r="O428" s="12"/>
      <c r="P428" s="16"/>
      <c r="Q428" s="14"/>
      <c r="R428" s="14"/>
      <c r="S428" s="19"/>
      <c r="T428" s="20"/>
      <c r="U428" s="11"/>
    </row>
    <row r="429" spans="1:21" ht="14.45" customHeight="1" x14ac:dyDescent="0.5">
      <c r="A429" s="43"/>
      <c r="C429" s="44"/>
      <c r="D429" s="102" t="str">
        <f t="shared" si="7"/>
        <v/>
      </c>
      <c r="E429" s="46"/>
      <c r="F429" s="47"/>
      <c r="G429" s="79"/>
      <c r="H429" s="45"/>
      <c r="I429" s="94"/>
      <c r="J429" s="86"/>
      <c r="N429" s="14"/>
      <c r="O429" s="12"/>
      <c r="P429" s="16"/>
      <c r="Q429" s="14"/>
      <c r="R429" s="14"/>
      <c r="S429" s="19"/>
      <c r="T429" s="20"/>
      <c r="U429" s="11"/>
    </row>
    <row r="430" spans="1:21" ht="14.45" customHeight="1" x14ac:dyDescent="0.5">
      <c r="A430" s="43"/>
      <c r="C430" s="44"/>
      <c r="D430" s="102" t="str">
        <f t="shared" si="7"/>
        <v/>
      </c>
      <c r="E430" s="46"/>
      <c r="F430" s="47"/>
      <c r="G430" s="79"/>
      <c r="H430" s="45"/>
      <c r="I430" s="94"/>
      <c r="J430" s="86"/>
      <c r="N430" s="14"/>
      <c r="O430" s="12"/>
      <c r="P430" s="16"/>
      <c r="Q430" s="14"/>
      <c r="R430" s="14"/>
      <c r="S430" s="19"/>
      <c r="T430" s="20"/>
      <c r="U430" s="11"/>
    </row>
    <row r="431" spans="1:21" ht="14.45" customHeight="1" x14ac:dyDescent="0.5">
      <c r="A431" s="43"/>
      <c r="C431" s="44"/>
      <c r="D431" s="102" t="str">
        <f t="shared" si="7"/>
        <v/>
      </c>
      <c r="E431" s="46"/>
      <c r="F431" s="47"/>
      <c r="G431" s="79"/>
      <c r="H431" s="45"/>
      <c r="I431" s="94"/>
      <c r="J431" s="86"/>
      <c r="N431" s="14"/>
      <c r="O431" s="12"/>
      <c r="P431" s="16"/>
      <c r="Q431" s="14"/>
      <c r="R431" s="14"/>
      <c r="S431" s="19"/>
      <c r="T431" s="20"/>
      <c r="U431" s="11"/>
    </row>
    <row r="432" spans="1:21" ht="14.45" customHeight="1" x14ac:dyDescent="0.5">
      <c r="A432" s="43"/>
      <c r="C432" s="44"/>
      <c r="D432" s="102" t="str">
        <f t="shared" si="7"/>
        <v/>
      </c>
      <c r="E432" s="46"/>
      <c r="F432" s="47"/>
      <c r="G432" s="79"/>
      <c r="H432" s="45"/>
      <c r="I432" s="94"/>
      <c r="J432" s="86"/>
      <c r="N432" s="14"/>
      <c r="O432" s="12"/>
      <c r="P432" s="16"/>
      <c r="Q432" s="14"/>
      <c r="R432" s="14"/>
      <c r="S432" s="19"/>
      <c r="T432" s="20"/>
      <c r="U432" s="11"/>
    </row>
    <row r="433" spans="1:21" ht="14.45" customHeight="1" x14ac:dyDescent="0.5">
      <c r="A433" s="43"/>
      <c r="C433" s="44"/>
      <c r="D433" s="102" t="str">
        <f t="shared" si="7"/>
        <v/>
      </c>
      <c r="E433" s="46"/>
      <c r="F433" s="47"/>
      <c r="G433" s="79"/>
      <c r="H433" s="45"/>
      <c r="I433" s="94"/>
      <c r="J433" s="86"/>
      <c r="N433" s="14"/>
      <c r="O433" s="12"/>
      <c r="P433" s="16"/>
      <c r="Q433" s="14"/>
      <c r="R433" s="14"/>
      <c r="S433" s="19"/>
      <c r="T433" s="20"/>
      <c r="U433" s="11"/>
    </row>
    <row r="434" spans="1:21" ht="14.45" customHeight="1" x14ac:dyDescent="0.5">
      <c r="A434" s="43"/>
      <c r="C434" s="44"/>
      <c r="D434" s="102" t="str">
        <f t="shared" si="7"/>
        <v/>
      </c>
      <c r="E434" s="46"/>
      <c r="F434" s="47"/>
      <c r="G434" s="79"/>
      <c r="H434" s="45"/>
      <c r="I434" s="94"/>
      <c r="J434" s="86"/>
      <c r="N434" s="14"/>
      <c r="O434" s="12"/>
      <c r="P434" s="16"/>
      <c r="Q434" s="14"/>
      <c r="R434" s="14"/>
      <c r="S434" s="19"/>
      <c r="T434" s="20"/>
      <c r="U434" s="11"/>
    </row>
    <row r="435" spans="1:21" ht="14.45" customHeight="1" x14ac:dyDescent="0.5">
      <c r="A435" s="43"/>
      <c r="C435" s="44"/>
      <c r="D435" s="102" t="str">
        <f t="shared" si="7"/>
        <v/>
      </c>
      <c r="E435" s="46"/>
      <c r="F435" s="47"/>
      <c r="G435" s="79"/>
      <c r="H435" s="45"/>
      <c r="I435" s="94"/>
      <c r="J435" s="86"/>
      <c r="N435" s="14"/>
      <c r="O435" s="12"/>
      <c r="P435" s="16"/>
      <c r="Q435" s="14"/>
      <c r="R435" s="14"/>
      <c r="S435" s="19"/>
      <c r="T435" s="20"/>
      <c r="U435" s="11"/>
    </row>
    <row r="436" spans="1:21" ht="14.45" customHeight="1" x14ac:dyDescent="0.5">
      <c r="A436" s="43"/>
      <c r="C436" s="44"/>
      <c r="D436" s="102" t="str">
        <f t="shared" si="7"/>
        <v/>
      </c>
      <c r="E436" s="46"/>
      <c r="F436" s="47"/>
      <c r="G436" s="79"/>
      <c r="H436" s="45"/>
      <c r="I436" s="94"/>
      <c r="J436" s="86"/>
      <c r="N436" s="14"/>
      <c r="O436" s="12"/>
      <c r="P436" s="16"/>
      <c r="Q436" s="14"/>
      <c r="R436" s="14"/>
      <c r="S436" s="19"/>
      <c r="T436" s="20"/>
      <c r="U436" s="11"/>
    </row>
    <row r="437" spans="1:21" ht="14.45" customHeight="1" x14ac:dyDescent="0.5">
      <c r="A437" s="43"/>
      <c r="C437" s="44"/>
      <c r="D437" s="102" t="str">
        <f t="shared" si="7"/>
        <v/>
      </c>
      <c r="E437" s="46"/>
      <c r="F437" s="47"/>
      <c r="G437" s="79"/>
      <c r="H437" s="45"/>
      <c r="I437" s="94"/>
      <c r="J437" s="86"/>
      <c r="N437" s="14"/>
      <c r="O437" s="12"/>
      <c r="P437" s="16"/>
      <c r="Q437" s="14"/>
      <c r="R437" s="14"/>
      <c r="S437" s="19"/>
      <c r="T437" s="20"/>
      <c r="U437" s="11"/>
    </row>
    <row r="438" spans="1:21" ht="14.45" customHeight="1" x14ac:dyDescent="0.5">
      <c r="A438" s="43"/>
      <c r="C438" s="44"/>
      <c r="D438" s="102" t="str">
        <f t="shared" si="7"/>
        <v/>
      </c>
      <c r="E438" s="46"/>
      <c r="F438" s="47"/>
      <c r="G438" s="79"/>
      <c r="H438" s="45"/>
      <c r="I438" s="94"/>
      <c r="J438" s="86"/>
      <c r="N438" s="14"/>
      <c r="O438" s="12"/>
      <c r="P438" s="16"/>
      <c r="Q438" s="14"/>
      <c r="R438" s="14"/>
      <c r="S438" s="19"/>
      <c r="T438" s="20"/>
      <c r="U438" s="11"/>
    </row>
    <row r="439" spans="1:21" ht="14.45" customHeight="1" x14ac:dyDescent="0.5">
      <c r="A439" s="43"/>
      <c r="C439" s="44"/>
      <c r="D439" s="102" t="str">
        <f t="shared" si="7"/>
        <v/>
      </c>
      <c r="E439" s="46"/>
      <c r="F439" s="47"/>
      <c r="G439" s="79"/>
      <c r="H439" s="45"/>
      <c r="I439" s="94"/>
      <c r="J439" s="86"/>
      <c r="N439" s="14"/>
      <c r="O439" s="12"/>
      <c r="P439" s="16"/>
      <c r="Q439" s="14"/>
      <c r="R439" s="14"/>
      <c r="S439" s="19"/>
      <c r="T439" s="20"/>
      <c r="U439" s="11"/>
    </row>
    <row r="440" spans="1:21" ht="14.45" customHeight="1" x14ac:dyDescent="0.5">
      <c r="A440" s="43"/>
      <c r="C440" s="44"/>
      <c r="D440" s="102" t="str">
        <f t="shared" si="7"/>
        <v/>
      </c>
      <c r="E440" s="46"/>
      <c r="F440" s="47"/>
      <c r="G440" s="79"/>
      <c r="H440" s="45"/>
      <c r="I440" s="94"/>
      <c r="J440" s="86"/>
      <c r="N440" s="14"/>
      <c r="O440" s="12"/>
      <c r="P440" s="16"/>
      <c r="Q440" s="14"/>
      <c r="R440" s="14"/>
      <c r="S440" s="19"/>
      <c r="T440" s="20"/>
      <c r="U440" s="11"/>
    </row>
    <row r="441" spans="1:21" ht="14.45" customHeight="1" x14ac:dyDescent="0.5">
      <c r="A441" s="43"/>
      <c r="C441" s="44"/>
      <c r="D441" s="102" t="str">
        <f t="shared" si="7"/>
        <v/>
      </c>
      <c r="E441" s="46"/>
      <c r="F441" s="47"/>
      <c r="G441" s="79"/>
      <c r="H441" s="45"/>
      <c r="I441" s="94"/>
      <c r="J441" s="86"/>
      <c r="N441" s="14"/>
      <c r="O441" s="12"/>
      <c r="P441" s="16"/>
      <c r="Q441" s="14"/>
      <c r="R441" s="14"/>
      <c r="S441" s="19"/>
      <c r="T441" s="20"/>
      <c r="U441" s="11"/>
    </row>
    <row r="442" spans="1:21" ht="14.45" customHeight="1" x14ac:dyDescent="0.5">
      <c r="A442" s="43"/>
      <c r="C442" s="44"/>
      <c r="D442" s="102" t="str">
        <f t="shared" si="7"/>
        <v/>
      </c>
      <c r="E442" s="46"/>
      <c r="F442" s="47"/>
      <c r="G442" s="79"/>
      <c r="H442" s="45"/>
      <c r="I442" s="94"/>
      <c r="J442" s="86"/>
      <c r="N442" s="14"/>
      <c r="O442" s="12"/>
      <c r="P442" s="16"/>
      <c r="Q442" s="14"/>
      <c r="R442" s="14"/>
      <c r="S442" s="19"/>
      <c r="T442" s="20"/>
      <c r="U442" s="11"/>
    </row>
    <row r="443" spans="1:21" ht="14.45" customHeight="1" x14ac:dyDescent="0.5">
      <c r="A443" s="43"/>
      <c r="C443" s="44"/>
      <c r="D443" s="102" t="str">
        <f t="shared" si="7"/>
        <v/>
      </c>
      <c r="E443" s="46"/>
      <c r="F443" s="47"/>
      <c r="G443" s="79"/>
      <c r="H443" s="45"/>
      <c r="I443" s="94"/>
      <c r="J443" s="86"/>
      <c r="N443" s="14"/>
      <c r="O443" s="12"/>
      <c r="P443" s="16"/>
      <c r="Q443" s="14"/>
      <c r="R443" s="14"/>
      <c r="S443" s="19"/>
      <c r="T443" s="20"/>
      <c r="U443" s="11"/>
    </row>
    <row r="444" spans="1:21" ht="14.45" customHeight="1" x14ac:dyDescent="0.5">
      <c r="A444" s="43"/>
      <c r="C444" s="44"/>
      <c r="D444" s="102" t="str">
        <f t="shared" si="7"/>
        <v/>
      </c>
      <c r="E444" s="46"/>
      <c r="F444" s="47"/>
      <c r="G444" s="79"/>
      <c r="H444" s="45"/>
      <c r="I444" s="94"/>
      <c r="J444" s="86"/>
      <c r="N444" s="14"/>
      <c r="O444" s="12"/>
      <c r="P444" s="16"/>
      <c r="Q444" s="14"/>
      <c r="R444" s="14"/>
      <c r="S444" s="19"/>
      <c r="T444" s="20"/>
      <c r="U444" s="11"/>
    </row>
    <row r="445" spans="1:21" ht="14.45" customHeight="1" x14ac:dyDescent="0.5">
      <c r="A445" s="43"/>
      <c r="C445" s="44"/>
      <c r="D445" s="102" t="str">
        <f t="shared" si="7"/>
        <v/>
      </c>
      <c r="E445" s="46"/>
      <c r="F445" s="47"/>
      <c r="G445" s="79"/>
      <c r="H445" s="45"/>
      <c r="I445" s="94"/>
      <c r="J445" s="86"/>
      <c r="N445" s="14"/>
      <c r="O445" s="12"/>
      <c r="P445" s="16"/>
      <c r="Q445" s="14"/>
      <c r="R445" s="14"/>
      <c r="S445" s="19"/>
      <c r="T445" s="20"/>
      <c r="U445" s="11"/>
    </row>
    <row r="446" spans="1:21" ht="14.45" customHeight="1" x14ac:dyDescent="0.5">
      <c r="A446" s="43"/>
      <c r="C446" s="44"/>
      <c r="D446" s="102" t="str">
        <f t="shared" si="7"/>
        <v/>
      </c>
      <c r="E446" s="46"/>
      <c r="F446" s="47"/>
      <c r="G446" s="79"/>
      <c r="H446" s="45"/>
      <c r="I446" s="94"/>
      <c r="J446" s="86"/>
      <c r="N446" s="14"/>
      <c r="O446" s="12"/>
      <c r="P446" s="16"/>
      <c r="Q446" s="14"/>
      <c r="R446" s="14"/>
      <c r="S446" s="19"/>
      <c r="T446" s="20"/>
      <c r="U446" s="11"/>
    </row>
    <row r="447" spans="1:21" ht="14.45" customHeight="1" x14ac:dyDescent="0.5">
      <c r="A447" s="43"/>
      <c r="C447" s="44"/>
      <c r="D447" s="102" t="str">
        <f t="shared" si="7"/>
        <v/>
      </c>
      <c r="E447" s="46"/>
      <c r="F447" s="47"/>
      <c r="G447" s="79"/>
      <c r="H447" s="45"/>
      <c r="I447" s="94"/>
      <c r="J447" s="86"/>
      <c r="N447" s="14"/>
      <c r="O447" s="12"/>
      <c r="P447" s="16"/>
      <c r="Q447" s="14"/>
      <c r="R447" s="14"/>
      <c r="S447" s="19"/>
      <c r="T447" s="20"/>
      <c r="U447" s="11"/>
    </row>
    <row r="448" spans="1:21" ht="14.45" customHeight="1" x14ac:dyDescent="0.5">
      <c r="A448" s="43"/>
      <c r="C448" s="44"/>
      <c r="D448" s="102" t="str">
        <f t="shared" si="7"/>
        <v/>
      </c>
      <c r="E448" s="46"/>
      <c r="F448" s="47"/>
      <c r="G448" s="79"/>
      <c r="H448" s="45"/>
      <c r="I448" s="94"/>
      <c r="J448" s="86"/>
      <c r="N448" s="14"/>
      <c r="O448" s="12"/>
      <c r="P448" s="16"/>
      <c r="Q448" s="14"/>
      <c r="R448" s="14"/>
      <c r="S448" s="19"/>
      <c r="T448" s="20"/>
      <c r="U448" s="11"/>
    </row>
    <row r="449" spans="1:21" ht="14.45" customHeight="1" x14ac:dyDescent="0.5">
      <c r="A449" s="43"/>
      <c r="C449" s="44"/>
      <c r="D449" s="102" t="str">
        <f t="shared" si="7"/>
        <v/>
      </c>
      <c r="E449" s="46"/>
      <c r="F449" s="47"/>
      <c r="G449" s="79"/>
      <c r="H449" s="45"/>
      <c r="I449" s="94"/>
      <c r="J449" s="86"/>
      <c r="N449" s="14"/>
      <c r="O449" s="12"/>
      <c r="P449" s="16"/>
      <c r="Q449" s="14"/>
      <c r="R449" s="14"/>
      <c r="S449" s="19"/>
      <c r="T449" s="20"/>
      <c r="U449" s="11"/>
    </row>
    <row r="450" spans="1:21" ht="14.45" customHeight="1" x14ac:dyDescent="0.5">
      <c r="A450" s="43"/>
      <c r="C450" s="44"/>
      <c r="D450" s="102" t="str">
        <f t="shared" si="7"/>
        <v/>
      </c>
      <c r="E450" s="46"/>
      <c r="F450" s="47"/>
      <c r="G450" s="79"/>
      <c r="H450" s="45"/>
      <c r="I450" s="94"/>
      <c r="J450" s="86"/>
      <c r="N450" s="14"/>
      <c r="O450" s="12"/>
      <c r="P450" s="16"/>
      <c r="Q450" s="14"/>
      <c r="R450" s="14"/>
      <c r="S450" s="19"/>
      <c r="T450" s="20"/>
      <c r="U450" s="11"/>
    </row>
    <row r="451" spans="1:21" ht="14.45" customHeight="1" x14ac:dyDescent="0.5">
      <c r="A451" s="43"/>
      <c r="C451" s="44"/>
      <c r="D451" s="102" t="str">
        <f t="shared" ref="D451:D514" si="8">IF(C451&gt;0,C451,IF(A451&gt;0,1,""))</f>
        <v/>
      </c>
      <c r="E451" s="46"/>
      <c r="F451" s="47"/>
      <c r="G451" s="79"/>
      <c r="H451" s="45"/>
      <c r="I451" s="94"/>
      <c r="J451" s="86"/>
      <c r="N451" s="14"/>
      <c r="O451" s="12"/>
      <c r="P451" s="16"/>
      <c r="Q451" s="14"/>
      <c r="R451" s="14"/>
      <c r="S451" s="19"/>
      <c r="T451" s="20"/>
      <c r="U451" s="11"/>
    </row>
    <row r="452" spans="1:21" ht="14.45" customHeight="1" x14ac:dyDescent="0.5">
      <c r="A452" s="43"/>
      <c r="C452" s="44"/>
      <c r="D452" s="102" t="str">
        <f t="shared" si="8"/>
        <v/>
      </c>
      <c r="E452" s="46"/>
      <c r="F452" s="47"/>
      <c r="G452" s="79"/>
      <c r="H452" s="45"/>
      <c r="I452" s="94"/>
      <c r="J452" s="86"/>
      <c r="N452" s="14"/>
      <c r="O452" s="12"/>
      <c r="P452" s="16"/>
      <c r="Q452" s="14"/>
      <c r="R452" s="14"/>
      <c r="S452" s="19"/>
      <c r="T452" s="20"/>
      <c r="U452" s="11"/>
    </row>
    <row r="453" spans="1:21" ht="14.45" customHeight="1" x14ac:dyDescent="0.5">
      <c r="A453" s="43"/>
      <c r="C453" s="44"/>
      <c r="D453" s="102" t="str">
        <f t="shared" si="8"/>
        <v/>
      </c>
      <c r="E453" s="46"/>
      <c r="F453" s="47"/>
      <c r="G453" s="79"/>
      <c r="H453" s="45"/>
      <c r="I453" s="94"/>
      <c r="J453" s="86"/>
      <c r="N453" s="14"/>
      <c r="O453" s="12"/>
      <c r="P453" s="16"/>
      <c r="Q453" s="14"/>
      <c r="R453" s="14"/>
      <c r="S453" s="19"/>
      <c r="T453" s="20"/>
      <c r="U453" s="11"/>
    </row>
    <row r="454" spans="1:21" ht="14.45" customHeight="1" x14ac:dyDescent="0.5">
      <c r="A454" s="43"/>
      <c r="C454" s="44"/>
      <c r="D454" s="102" t="str">
        <f t="shared" si="8"/>
        <v/>
      </c>
      <c r="E454" s="46"/>
      <c r="F454" s="47"/>
      <c r="G454" s="79"/>
      <c r="H454" s="45"/>
      <c r="I454" s="94"/>
      <c r="J454" s="86"/>
      <c r="N454" s="14"/>
      <c r="O454" s="12"/>
      <c r="P454" s="16"/>
      <c r="Q454" s="14"/>
      <c r="R454" s="14"/>
      <c r="S454" s="19"/>
      <c r="T454" s="20"/>
      <c r="U454" s="11"/>
    </row>
    <row r="455" spans="1:21" ht="14.45" customHeight="1" x14ac:dyDescent="0.5">
      <c r="A455" s="43"/>
      <c r="C455" s="44"/>
      <c r="D455" s="102" t="str">
        <f t="shared" si="8"/>
        <v/>
      </c>
      <c r="E455" s="46"/>
      <c r="F455" s="47"/>
      <c r="G455" s="79"/>
      <c r="H455" s="45"/>
      <c r="I455" s="94"/>
      <c r="J455" s="86"/>
      <c r="N455" s="14"/>
      <c r="O455" s="12"/>
      <c r="P455" s="16"/>
      <c r="Q455" s="14"/>
      <c r="R455" s="14"/>
      <c r="S455" s="19"/>
      <c r="T455" s="20"/>
      <c r="U455" s="11"/>
    </row>
    <row r="456" spans="1:21" ht="14.45" customHeight="1" x14ac:dyDescent="0.5">
      <c r="A456" s="43"/>
      <c r="C456" s="44"/>
      <c r="D456" s="102" t="str">
        <f t="shared" si="8"/>
        <v/>
      </c>
      <c r="E456" s="46"/>
      <c r="F456" s="47"/>
      <c r="G456" s="79"/>
      <c r="H456" s="45"/>
      <c r="I456" s="94"/>
      <c r="J456" s="86"/>
      <c r="N456" s="14"/>
      <c r="O456" s="12"/>
      <c r="P456" s="16"/>
      <c r="Q456" s="14"/>
      <c r="R456" s="14"/>
      <c r="S456" s="19"/>
      <c r="T456" s="20"/>
      <c r="U456" s="11"/>
    </row>
    <row r="457" spans="1:21" ht="14.45" customHeight="1" x14ac:dyDescent="0.5">
      <c r="A457" s="43"/>
      <c r="C457" s="44"/>
      <c r="D457" s="102" t="str">
        <f t="shared" si="8"/>
        <v/>
      </c>
      <c r="E457" s="46"/>
      <c r="F457" s="47"/>
      <c r="G457" s="79"/>
      <c r="H457" s="45"/>
      <c r="I457" s="94"/>
      <c r="J457" s="86"/>
      <c r="N457" s="14"/>
      <c r="O457" s="12"/>
      <c r="P457" s="16"/>
      <c r="Q457" s="14"/>
      <c r="R457" s="14"/>
      <c r="S457" s="19"/>
      <c r="T457" s="20"/>
      <c r="U457" s="11"/>
    </row>
    <row r="458" spans="1:21" ht="14.45" customHeight="1" x14ac:dyDescent="0.5">
      <c r="A458" s="43"/>
      <c r="C458" s="44"/>
      <c r="D458" s="102" t="str">
        <f t="shared" si="8"/>
        <v/>
      </c>
      <c r="E458" s="46"/>
      <c r="F458" s="47"/>
      <c r="G458" s="79"/>
      <c r="H458" s="45"/>
      <c r="I458" s="94"/>
      <c r="J458" s="86"/>
      <c r="N458" s="14"/>
      <c r="O458" s="12"/>
      <c r="P458" s="16"/>
      <c r="Q458" s="14"/>
      <c r="R458" s="14"/>
      <c r="S458" s="19"/>
      <c r="T458" s="20"/>
      <c r="U458" s="11"/>
    </row>
    <row r="459" spans="1:21" ht="14.45" customHeight="1" x14ac:dyDescent="0.5">
      <c r="A459" s="43"/>
      <c r="C459" s="44"/>
      <c r="D459" s="102" t="str">
        <f t="shared" si="8"/>
        <v/>
      </c>
      <c r="E459" s="46"/>
      <c r="F459" s="47"/>
      <c r="G459" s="79"/>
      <c r="H459" s="45"/>
      <c r="I459" s="94"/>
      <c r="J459" s="86"/>
      <c r="N459" s="14"/>
      <c r="O459" s="12"/>
      <c r="P459" s="16"/>
      <c r="Q459" s="14"/>
      <c r="R459" s="14"/>
      <c r="S459" s="19"/>
      <c r="T459" s="20"/>
      <c r="U459" s="11"/>
    </row>
    <row r="460" spans="1:21" ht="14.45" customHeight="1" x14ac:dyDescent="0.5">
      <c r="A460" s="43"/>
      <c r="C460" s="44"/>
      <c r="D460" s="102" t="str">
        <f t="shared" si="8"/>
        <v/>
      </c>
      <c r="E460" s="46"/>
      <c r="F460" s="47"/>
      <c r="G460" s="79"/>
      <c r="H460" s="45"/>
      <c r="I460" s="94"/>
      <c r="J460" s="86"/>
      <c r="N460" s="14"/>
      <c r="O460" s="12"/>
      <c r="P460" s="16"/>
      <c r="Q460" s="14"/>
      <c r="R460" s="14"/>
      <c r="S460" s="19"/>
      <c r="T460" s="20"/>
      <c r="U460" s="11"/>
    </row>
    <row r="461" spans="1:21" ht="14.45" customHeight="1" x14ac:dyDescent="0.5">
      <c r="A461" s="43"/>
      <c r="C461" s="44"/>
      <c r="D461" s="102" t="str">
        <f t="shared" si="8"/>
        <v/>
      </c>
      <c r="E461" s="46"/>
      <c r="F461" s="47"/>
      <c r="G461" s="79"/>
      <c r="H461" s="45"/>
      <c r="I461" s="94"/>
      <c r="J461" s="86"/>
      <c r="N461" s="14"/>
      <c r="O461" s="12"/>
      <c r="P461" s="16"/>
      <c r="Q461" s="14"/>
      <c r="R461" s="14"/>
      <c r="S461" s="19"/>
      <c r="T461" s="20"/>
      <c r="U461" s="11"/>
    </row>
    <row r="462" spans="1:21" ht="14.45" customHeight="1" x14ac:dyDescent="0.5">
      <c r="A462" s="43"/>
      <c r="C462" s="44"/>
      <c r="D462" s="102" t="str">
        <f t="shared" si="8"/>
        <v/>
      </c>
      <c r="E462" s="46"/>
      <c r="F462" s="47"/>
      <c r="G462" s="79"/>
      <c r="H462" s="45"/>
      <c r="I462" s="94"/>
      <c r="J462" s="86"/>
      <c r="N462" s="14"/>
      <c r="O462" s="12"/>
      <c r="P462" s="16"/>
      <c r="Q462" s="14"/>
      <c r="R462" s="14"/>
      <c r="S462" s="19"/>
      <c r="T462" s="20"/>
      <c r="U462" s="11"/>
    </row>
    <row r="463" spans="1:21" ht="14.45" customHeight="1" x14ac:dyDescent="0.5">
      <c r="A463" s="43"/>
      <c r="C463" s="44"/>
      <c r="D463" s="102" t="str">
        <f t="shared" si="8"/>
        <v/>
      </c>
      <c r="E463" s="46"/>
      <c r="F463" s="47"/>
      <c r="G463" s="79"/>
      <c r="H463" s="45"/>
      <c r="I463" s="94"/>
      <c r="J463" s="86"/>
      <c r="N463" s="14"/>
      <c r="O463" s="12"/>
      <c r="P463" s="16"/>
      <c r="Q463" s="14"/>
      <c r="R463" s="14"/>
      <c r="S463" s="19"/>
      <c r="T463" s="20"/>
      <c r="U463" s="11"/>
    </row>
    <row r="464" spans="1:21" ht="14.45" customHeight="1" x14ac:dyDescent="0.5">
      <c r="A464" s="43"/>
      <c r="C464" s="44"/>
      <c r="D464" s="102" t="str">
        <f t="shared" si="8"/>
        <v/>
      </c>
      <c r="E464" s="46"/>
      <c r="F464" s="47"/>
      <c r="G464" s="79"/>
      <c r="H464" s="45"/>
      <c r="I464" s="94"/>
      <c r="J464" s="86"/>
      <c r="N464" s="14"/>
      <c r="O464" s="12"/>
      <c r="P464" s="16"/>
      <c r="Q464" s="14"/>
      <c r="R464" s="14"/>
      <c r="S464" s="19"/>
      <c r="T464" s="20"/>
      <c r="U464" s="11"/>
    </row>
    <row r="465" spans="1:21" ht="14.45" customHeight="1" x14ac:dyDescent="0.5">
      <c r="A465" s="43"/>
      <c r="C465" s="44"/>
      <c r="D465" s="102" t="str">
        <f t="shared" si="8"/>
        <v/>
      </c>
      <c r="E465" s="46"/>
      <c r="F465" s="47"/>
      <c r="G465" s="79"/>
      <c r="H465" s="45"/>
      <c r="I465" s="94"/>
      <c r="J465" s="86"/>
      <c r="N465" s="14"/>
      <c r="O465" s="12"/>
      <c r="P465" s="16"/>
      <c r="Q465" s="14"/>
      <c r="R465" s="14"/>
      <c r="S465" s="19"/>
      <c r="T465" s="20"/>
      <c r="U465" s="11"/>
    </row>
    <row r="466" spans="1:21" ht="14.45" customHeight="1" x14ac:dyDescent="0.5">
      <c r="A466" s="43"/>
      <c r="C466" s="44"/>
      <c r="D466" s="102" t="str">
        <f t="shared" si="8"/>
        <v/>
      </c>
      <c r="E466" s="46"/>
      <c r="F466" s="47"/>
      <c r="G466" s="79"/>
      <c r="H466" s="45"/>
      <c r="I466" s="94"/>
      <c r="J466" s="86"/>
      <c r="N466" s="14"/>
      <c r="O466" s="12"/>
      <c r="P466" s="16"/>
      <c r="Q466" s="14"/>
      <c r="R466" s="14"/>
      <c r="S466" s="19"/>
      <c r="T466" s="20"/>
      <c r="U466" s="11"/>
    </row>
    <row r="467" spans="1:21" ht="14.45" customHeight="1" x14ac:dyDescent="0.5">
      <c r="A467" s="43"/>
      <c r="C467" s="44"/>
      <c r="D467" s="102" t="str">
        <f t="shared" si="8"/>
        <v/>
      </c>
      <c r="E467" s="46"/>
      <c r="F467" s="47"/>
      <c r="G467" s="79"/>
      <c r="H467" s="45"/>
      <c r="I467" s="94"/>
      <c r="J467" s="86"/>
      <c r="N467" s="14"/>
      <c r="O467" s="12"/>
      <c r="P467" s="16"/>
      <c r="Q467" s="14"/>
      <c r="R467" s="14"/>
      <c r="S467" s="19"/>
      <c r="T467" s="20"/>
      <c r="U467" s="11"/>
    </row>
    <row r="468" spans="1:21" ht="14.45" customHeight="1" x14ac:dyDescent="0.5">
      <c r="A468" s="43"/>
      <c r="C468" s="44"/>
      <c r="D468" s="102" t="str">
        <f t="shared" si="8"/>
        <v/>
      </c>
      <c r="E468" s="46"/>
      <c r="F468" s="47"/>
      <c r="G468" s="79"/>
      <c r="H468" s="45"/>
      <c r="I468" s="94"/>
      <c r="J468" s="86"/>
      <c r="N468" s="14"/>
      <c r="O468" s="12"/>
      <c r="P468" s="16"/>
      <c r="Q468" s="14"/>
      <c r="R468" s="14"/>
      <c r="S468" s="19"/>
      <c r="T468" s="20"/>
      <c r="U468" s="11"/>
    </row>
    <row r="469" spans="1:21" ht="14.45" customHeight="1" x14ac:dyDescent="0.5">
      <c r="A469" s="43"/>
      <c r="C469" s="44"/>
      <c r="D469" s="102" t="str">
        <f t="shared" si="8"/>
        <v/>
      </c>
      <c r="E469" s="46"/>
      <c r="F469" s="47"/>
      <c r="G469" s="79"/>
      <c r="H469" s="45"/>
      <c r="I469" s="94"/>
      <c r="J469" s="86"/>
      <c r="N469" s="14"/>
      <c r="O469" s="12"/>
      <c r="P469" s="16"/>
      <c r="Q469" s="14"/>
      <c r="R469" s="14"/>
      <c r="S469" s="19"/>
      <c r="T469" s="20"/>
      <c r="U469" s="11"/>
    </row>
    <row r="470" spans="1:21" ht="14.45" customHeight="1" x14ac:dyDescent="0.5">
      <c r="A470" s="43"/>
      <c r="C470" s="44"/>
      <c r="D470" s="102" t="str">
        <f t="shared" si="8"/>
        <v/>
      </c>
      <c r="E470" s="46"/>
      <c r="F470" s="47"/>
      <c r="G470" s="79"/>
      <c r="H470" s="45"/>
      <c r="I470" s="94"/>
      <c r="J470" s="86"/>
      <c r="N470" s="14"/>
      <c r="O470" s="12"/>
      <c r="P470" s="16"/>
      <c r="Q470" s="14"/>
      <c r="R470" s="14"/>
      <c r="S470" s="19"/>
      <c r="T470" s="20"/>
      <c r="U470" s="11"/>
    </row>
    <row r="471" spans="1:21" ht="14.45" customHeight="1" x14ac:dyDescent="0.5">
      <c r="A471" s="43"/>
      <c r="C471" s="44"/>
      <c r="D471" s="102" t="str">
        <f t="shared" si="8"/>
        <v/>
      </c>
      <c r="E471" s="46"/>
      <c r="F471" s="47"/>
      <c r="G471" s="79"/>
      <c r="H471" s="45"/>
      <c r="I471" s="94"/>
      <c r="J471" s="86"/>
      <c r="N471" s="14"/>
      <c r="O471" s="12"/>
      <c r="P471" s="16"/>
      <c r="Q471" s="14"/>
      <c r="R471" s="14"/>
      <c r="S471" s="19"/>
      <c r="T471" s="20"/>
      <c r="U471" s="11"/>
    </row>
    <row r="472" spans="1:21" ht="14.45" customHeight="1" x14ac:dyDescent="0.5">
      <c r="A472" s="43"/>
      <c r="C472" s="44"/>
      <c r="D472" s="102" t="str">
        <f t="shared" si="8"/>
        <v/>
      </c>
      <c r="E472" s="46"/>
      <c r="F472" s="47"/>
      <c r="G472" s="79"/>
      <c r="H472" s="45"/>
      <c r="I472" s="94"/>
      <c r="J472" s="86"/>
      <c r="N472" s="14"/>
      <c r="O472" s="12"/>
      <c r="P472" s="16"/>
      <c r="Q472" s="14"/>
      <c r="R472" s="14"/>
      <c r="S472" s="19"/>
      <c r="T472" s="20"/>
      <c r="U472" s="11"/>
    </row>
    <row r="473" spans="1:21" ht="14.45" customHeight="1" x14ac:dyDescent="0.5">
      <c r="A473" s="43"/>
      <c r="C473" s="44"/>
      <c r="D473" s="102" t="str">
        <f t="shared" si="8"/>
        <v/>
      </c>
      <c r="E473" s="46"/>
      <c r="F473" s="47"/>
      <c r="G473" s="79"/>
      <c r="H473" s="45"/>
      <c r="I473" s="94"/>
      <c r="J473" s="86"/>
      <c r="N473" s="14"/>
      <c r="O473" s="12"/>
      <c r="P473" s="16"/>
      <c r="Q473" s="14"/>
      <c r="R473" s="14"/>
      <c r="S473" s="19"/>
      <c r="T473" s="20"/>
      <c r="U473" s="11"/>
    </row>
    <row r="474" spans="1:21" ht="14.45" customHeight="1" x14ac:dyDescent="0.5">
      <c r="A474" s="43"/>
      <c r="C474" s="44"/>
      <c r="D474" s="102" t="str">
        <f t="shared" si="8"/>
        <v/>
      </c>
      <c r="E474" s="46"/>
      <c r="F474" s="47"/>
      <c r="G474" s="79"/>
      <c r="H474" s="45"/>
      <c r="I474" s="94"/>
      <c r="J474" s="86"/>
      <c r="N474" s="14"/>
      <c r="O474" s="12"/>
      <c r="P474" s="16"/>
      <c r="Q474" s="14"/>
      <c r="R474" s="14"/>
      <c r="S474" s="19"/>
      <c r="T474" s="20"/>
      <c r="U474" s="11"/>
    </row>
    <row r="475" spans="1:21" ht="14.45" customHeight="1" x14ac:dyDescent="0.5">
      <c r="A475" s="43"/>
      <c r="C475" s="44"/>
      <c r="D475" s="102" t="str">
        <f t="shared" si="8"/>
        <v/>
      </c>
      <c r="E475" s="46"/>
      <c r="F475" s="47"/>
      <c r="G475" s="79"/>
      <c r="H475" s="45"/>
      <c r="I475" s="94"/>
      <c r="J475" s="86"/>
      <c r="N475" s="14"/>
      <c r="O475" s="12"/>
      <c r="P475" s="16"/>
      <c r="Q475" s="14"/>
      <c r="R475" s="14"/>
      <c r="S475" s="19"/>
      <c r="T475" s="20"/>
      <c r="U475" s="11"/>
    </row>
    <row r="476" spans="1:21" ht="14.45" customHeight="1" x14ac:dyDescent="0.5">
      <c r="A476" s="43"/>
      <c r="C476" s="44"/>
      <c r="D476" s="102" t="str">
        <f t="shared" si="8"/>
        <v/>
      </c>
      <c r="E476" s="46"/>
      <c r="F476" s="47"/>
      <c r="G476" s="79"/>
      <c r="H476" s="45"/>
      <c r="I476" s="94"/>
      <c r="J476" s="86"/>
      <c r="N476" s="14"/>
      <c r="O476" s="12"/>
      <c r="P476" s="16"/>
      <c r="Q476" s="14"/>
      <c r="R476" s="14"/>
      <c r="S476" s="19"/>
      <c r="T476" s="20"/>
      <c r="U476" s="11"/>
    </row>
    <row r="477" spans="1:21" ht="14.45" customHeight="1" x14ac:dyDescent="0.5">
      <c r="A477" s="43"/>
      <c r="C477" s="44"/>
      <c r="D477" s="102" t="str">
        <f t="shared" si="8"/>
        <v/>
      </c>
      <c r="E477" s="46"/>
      <c r="F477" s="47"/>
      <c r="G477" s="79"/>
      <c r="H477" s="45"/>
      <c r="I477" s="94"/>
      <c r="J477" s="86"/>
      <c r="N477" s="14"/>
      <c r="O477" s="12"/>
      <c r="P477" s="16"/>
      <c r="Q477" s="14"/>
      <c r="R477" s="14"/>
      <c r="S477" s="19"/>
      <c r="T477" s="20"/>
      <c r="U477" s="11"/>
    </row>
    <row r="478" spans="1:21" ht="14.45" customHeight="1" x14ac:dyDescent="0.5">
      <c r="A478" s="43"/>
      <c r="C478" s="44"/>
      <c r="D478" s="102" t="str">
        <f t="shared" si="8"/>
        <v/>
      </c>
      <c r="E478" s="46"/>
      <c r="F478" s="47"/>
      <c r="G478" s="79"/>
      <c r="H478" s="45"/>
      <c r="I478" s="94"/>
      <c r="J478" s="86"/>
      <c r="N478" s="14"/>
      <c r="O478" s="12"/>
      <c r="P478" s="16"/>
      <c r="Q478" s="14"/>
      <c r="R478" s="14"/>
      <c r="S478" s="19"/>
      <c r="T478" s="20"/>
      <c r="U478" s="11"/>
    </row>
    <row r="479" spans="1:21" ht="14.45" customHeight="1" x14ac:dyDescent="0.5">
      <c r="A479" s="43"/>
      <c r="C479" s="44"/>
      <c r="D479" s="102" t="str">
        <f t="shared" si="8"/>
        <v/>
      </c>
      <c r="E479" s="46"/>
      <c r="F479" s="47"/>
      <c r="G479" s="79"/>
      <c r="H479" s="45"/>
      <c r="I479" s="94"/>
      <c r="J479" s="86"/>
      <c r="N479" s="14"/>
      <c r="O479" s="12"/>
      <c r="P479" s="16"/>
      <c r="Q479" s="14"/>
      <c r="R479" s="14"/>
      <c r="S479" s="19"/>
      <c r="T479" s="20"/>
      <c r="U479" s="11"/>
    </row>
    <row r="480" spans="1:21" ht="14.45" customHeight="1" x14ac:dyDescent="0.5">
      <c r="A480" s="43"/>
      <c r="C480" s="44"/>
      <c r="D480" s="102" t="str">
        <f t="shared" si="8"/>
        <v/>
      </c>
      <c r="E480" s="46"/>
      <c r="F480" s="47"/>
      <c r="G480" s="79"/>
      <c r="H480" s="45"/>
      <c r="I480" s="94"/>
      <c r="J480" s="86"/>
      <c r="N480" s="14"/>
      <c r="O480" s="12"/>
      <c r="P480" s="16"/>
      <c r="Q480" s="14"/>
      <c r="R480" s="14"/>
      <c r="S480" s="19"/>
      <c r="T480" s="20"/>
      <c r="U480" s="11"/>
    </row>
    <row r="481" spans="1:21" ht="14.45" customHeight="1" x14ac:dyDescent="0.5">
      <c r="A481" s="43"/>
      <c r="C481" s="44"/>
      <c r="D481" s="102" t="str">
        <f t="shared" si="8"/>
        <v/>
      </c>
      <c r="E481" s="46"/>
      <c r="F481" s="47"/>
      <c r="G481" s="79"/>
      <c r="H481" s="45"/>
      <c r="I481" s="94"/>
      <c r="J481" s="86"/>
      <c r="N481" s="14"/>
      <c r="O481" s="12"/>
      <c r="P481" s="16"/>
      <c r="Q481" s="14"/>
      <c r="R481" s="14"/>
      <c r="S481" s="19"/>
      <c r="T481" s="20"/>
      <c r="U481" s="11"/>
    </row>
    <row r="482" spans="1:21" ht="14.45" customHeight="1" x14ac:dyDescent="0.5">
      <c r="A482" s="43"/>
      <c r="C482" s="44"/>
      <c r="D482" s="102" t="str">
        <f t="shared" si="8"/>
        <v/>
      </c>
      <c r="E482" s="46"/>
      <c r="F482" s="47"/>
      <c r="G482" s="79"/>
      <c r="H482" s="45"/>
      <c r="I482" s="94"/>
      <c r="J482" s="86"/>
      <c r="N482" s="14"/>
      <c r="O482" s="12"/>
      <c r="P482" s="16"/>
      <c r="Q482" s="14"/>
      <c r="R482" s="14"/>
      <c r="S482" s="19"/>
      <c r="T482" s="20"/>
      <c r="U482" s="11"/>
    </row>
    <row r="483" spans="1:21" ht="14.45" customHeight="1" x14ac:dyDescent="0.5">
      <c r="A483" s="43"/>
      <c r="C483" s="44"/>
      <c r="D483" s="102" t="str">
        <f t="shared" si="8"/>
        <v/>
      </c>
      <c r="E483" s="46"/>
      <c r="F483" s="47"/>
      <c r="G483" s="79"/>
      <c r="H483" s="45"/>
      <c r="I483" s="94"/>
      <c r="J483" s="86"/>
      <c r="N483" s="14"/>
      <c r="O483" s="12"/>
      <c r="P483" s="16"/>
      <c r="Q483" s="14"/>
      <c r="R483" s="14"/>
      <c r="S483" s="19"/>
      <c r="T483" s="20"/>
      <c r="U483" s="11"/>
    </row>
    <row r="484" spans="1:21" ht="14.45" customHeight="1" x14ac:dyDescent="0.5">
      <c r="A484" s="43"/>
      <c r="C484" s="44"/>
      <c r="D484" s="102" t="str">
        <f t="shared" si="8"/>
        <v/>
      </c>
      <c r="E484" s="46"/>
      <c r="F484" s="47"/>
      <c r="G484" s="79"/>
      <c r="H484" s="45"/>
      <c r="I484" s="94"/>
      <c r="J484" s="86"/>
      <c r="N484" s="14"/>
      <c r="O484" s="12"/>
      <c r="P484" s="16"/>
      <c r="Q484" s="14"/>
      <c r="R484" s="14"/>
      <c r="S484" s="19"/>
      <c r="T484" s="20"/>
      <c r="U484" s="11"/>
    </row>
    <row r="485" spans="1:21" ht="14.45" customHeight="1" x14ac:dyDescent="0.5">
      <c r="A485" s="43"/>
      <c r="C485" s="44"/>
      <c r="D485" s="102" t="str">
        <f t="shared" si="8"/>
        <v/>
      </c>
      <c r="E485" s="46"/>
      <c r="F485" s="47"/>
      <c r="G485" s="79"/>
      <c r="H485" s="45"/>
      <c r="I485" s="94"/>
      <c r="J485" s="86"/>
      <c r="N485" s="14"/>
      <c r="O485" s="12"/>
      <c r="P485" s="16"/>
      <c r="Q485" s="14"/>
      <c r="R485" s="14"/>
      <c r="S485" s="19"/>
      <c r="T485" s="20"/>
      <c r="U485" s="11"/>
    </row>
    <row r="486" spans="1:21" ht="14.45" customHeight="1" x14ac:dyDescent="0.5">
      <c r="A486" s="43"/>
      <c r="C486" s="44"/>
      <c r="D486" s="102" t="str">
        <f t="shared" si="8"/>
        <v/>
      </c>
      <c r="E486" s="46"/>
      <c r="F486" s="47"/>
      <c r="G486" s="79"/>
      <c r="H486" s="45"/>
      <c r="I486" s="94"/>
      <c r="J486" s="86"/>
      <c r="N486" s="14"/>
      <c r="O486" s="12"/>
      <c r="P486" s="16"/>
      <c r="Q486" s="14"/>
      <c r="R486" s="14"/>
      <c r="S486" s="19"/>
      <c r="T486" s="20"/>
      <c r="U486" s="11"/>
    </row>
    <row r="487" spans="1:21" ht="14.45" customHeight="1" x14ac:dyDescent="0.5">
      <c r="A487" s="43"/>
      <c r="C487" s="44"/>
      <c r="D487" s="102" t="str">
        <f t="shared" si="8"/>
        <v/>
      </c>
      <c r="E487" s="46"/>
      <c r="F487" s="47"/>
      <c r="G487" s="79"/>
      <c r="H487" s="45"/>
      <c r="I487" s="94"/>
      <c r="J487" s="86"/>
      <c r="N487" s="14"/>
      <c r="O487" s="12"/>
      <c r="P487" s="16"/>
      <c r="Q487" s="14"/>
      <c r="R487" s="14"/>
      <c r="S487" s="19"/>
      <c r="T487" s="20"/>
      <c r="U487" s="11"/>
    </row>
    <row r="488" spans="1:21" ht="14.45" customHeight="1" x14ac:dyDescent="0.5">
      <c r="A488" s="43"/>
      <c r="C488" s="44"/>
      <c r="D488" s="102" t="str">
        <f t="shared" si="8"/>
        <v/>
      </c>
      <c r="E488" s="46"/>
      <c r="F488" s="47"/>
      <c r="G488" s="79"/>
      <c r="H488" s="45"/>
      <c r="I488" s="94"/>
      <c r="J488" s="86"/>
      <c r="N488" s="14"/>
      <c r="O488" s="12"/>
      <c r="P488" s="16"/>
      <c r="Q488" s="14"/>
      <c r="R488" s="14"/>
      <c r="S488" s="19"/>
      <c r="T488" s="20"/>
      <c r="U488" s="11"/>
    </row>
    <row r="489" spans="1:21" ht="14.45" customHeight="1" x14ac:dyDescent="0.5">
      <c r="A489" s="43"/>
      <c r="C489" s="44"/>
      <c r="D489" s="102" t="str">
        <f t="shared" si="8"/>
        <v/>
      </c>
      <c r="E489" s="46"/>
      <c r="F489" s="47"/>
      <c r="G489" s="79"/>
      <c r="H489" s="45"/>
      <c r="I489" s="94"/>
      <c r="J489" s="86"/>
      <c r="N489" s="14"/>
      <c r="O489" s="12"/>
      <c r="P489" s="16"/>
      <c r="Q489" s="14"/>
      <c r="R489" s="14"/>
      <c r="S489" s="19"/>
      <c r="T489" s="20"/>
      <c r="U489" s="11"/>
    </row>
    <row r="490" spans="1:21" ht="14.45" customHeight="1" x14ac:dyDescent="0.5">
      <c r="A490" s="43"/>
      <c r="C490" s="44"/>
      <c r="D490" s="102" t="str">
        <f t="shared" si="8"/>
        <v/>
      </c>
      <c r="E490" s="46"/>
      <c r="F490" s="47"/>
      <c r="G490" s="79"/>
      <c r="H490" s="45"/>
      <c r="I490" s="94"/>
      <c r="J490" s="86"/>
      <c r="N490" s="14"/>
      <c r="O490" s="12"/>
      <c r="P490" s="16"/>
      <c r="Q490" s="14"/>
      <c r="R490" s="14"/>
      <c r="S490" s="19"/>
      <c r="T490" s="20"/>
      <c r="U490" s="11"/>
    </row>
    <row r="491" spans="1:21" ht="14.45" customHeight="1" x14ac:dyDescent="0.5">
      <c r="A491" s="43"/>
      <c r="C491" s="44"/>
      <c r="D491" s="102" t="str">
        <f t="shared" si="8"/>
        <v/>
      </c>
      <c r="E491" s="46"/>
      <c r="F491" s="47"/>
      <c r="G491" s="79"/>
      <c r="H491" s="45"/>
      <c r="I491" s="94"/>
      <c r="J491" s="86"/>
      <c r="N491" s="14"/>
      <c r="O491" s="12"/>
      <c r="P491" s="16"/>
      <c r="Q491" s="14"/>
      <c r="R491" s="14"/>
      <c r="S491" s="19"/>
      <c r="T491" s="20"/>
      <c r="U491" s="11"/>
    </row>
    <row r="492" spans="1:21" ht="14.45" customHeight="1" x14ac:dyDescent="0.5">
      <c r="A492" s="43"/>
      <c r="C492" s="44"/>
      <c r="D492" s="102" t="str">
        <f t="shared" si="8"/>
        <v/>
      </c>
      <c r="E492" s="46"/>
      <c r="F492" s="47"/>
      <c r="G492" s="79"/>
      <c r="H492" s="45"/>
      <c r="I492" s="94"/>
      <c r="J492" s="86"/>
      <c r="N492" s="14"/>
      <c r="O492" s="12"/>
      <c r="P492" s="16"/>
      <c r="Q492" s="14"/>
      <c r="R492" s="14"/>
      <c r="S492" s="19"/>
      <c r="T492" s="20"/>
      <c r="U492" s="11"/>
    </row>
    <row r="493" spans="1:21" ht="14.45" customHeight="1" x14ac:dyDescent="0.5">
      <c r="A493" s="43"/>
      <c r="C493" s="44"/>
      <c r="D493" s="102" t="str">
        <f t="shared" si="8"/>
        <v/>
      </c>
      <c r="E493" s="46"/>
      <c r="F493" s="47"/>
      <c r="G493" s="79"/>
      <c r="H493" s="45"/>
      <c r="I493" s="94"/>
      <c r="J493" s="86"/>
      <c r="N493" s="14"/>
      <c r="O493" s="12"/>
      <c r="P493" s="16"/>
      <c r="Q493" s="14"/>
      <c r="R493" s="14"/>
      <c r="S493" s="19"/>
      <c r="T493" s="20"/>
      <c r="U493" s="11"/>
    </row>
    <row r="494" spans="1:21" ht="14.45" customHeight="1" x14ac:dyDescent="0.5">
      <c r="A494" s="43"/>
      <c r="C494" s="48"/>
      <c r="D494" s="102" t="str">
        <f t="shared" si="8"/>
        <v/>
      </c>
      <c r="E494" s="46"/>
      <c r="F494" s="47"/>
      <c r="G494" s="79"/>
      <c r="H494" s="45"/>
      <c r="I494" s="94"/>
      <c r="J494" s="86"/>
      <c r="N494" s="14"/>
      <c r="O494" s="12"/>
      <c r="P494" s="16"/>
      <c r="Q494" s="14"/>
      <c r="R494" s="14"/>
      <c r="S494" s="19"/>
      <c r="T494" s="20"/>
      <c r="U494" s="11"/>
    </row>
    <row r="495" spans="1:21" ht="14.45" customHeight="1" x14ac:dyDescent="0.5">
      <c r="A495" s="43"/>
      <c r="C495" s="48"/>
      <c r="D495" s="102" t="str">
        <f t="shared" si="8"/>
        <v/>
      </c>
      <c r="E495" s="46"/>
      <c r="F495" s="47"/>
      <c r="G495" s="79"/>
      <c r="H495" s="45"/>
      <c r="I495" s="94"/>
      <c r="J495" s="86"/>
      <c r="N495" s="14"/>
      <c r="O495" s="12"/>
      <c r="P495" s="16"/>
      <c r="Q495" s="14"/>
      <c r="R495" s="21"/>
      <c r="S495" s="21"/>
      <c r="T495" s="21"/>
      <c r="U495" s="11"/>
    </row>
    <row r="496" spans="1:21" ht="14.45" customHeight="1" x14ac:dyDescent="0.5">
      <c r="A496" s="49"/>
      <c r="C496" s="50"/>
      <c r="D496" s="102" t="str">
        <f t="shared" si="8"/>
        <v/>
      </c>
      <c r="E496" s="46"/>
      <c r="F496" s="47"/>
      <c r="G496" s="79"/>
      <c r="H496" s="45"/>
      <c r="I496" s="94"/>
      <c r="J496" s="86"/>
      <c r="N496" s="14"/>
      <c r="O496" s="12"/>
      <c r="P496" s="16"/>
      <c r="Q496" s="14"/>
      <c r="R496" s="21"/>
      <c r="S496" s="21"/>
      <c r="T496" s="21"/>
      <c r="U496" s="11"/>
    </row>
    <row r="497" spans="1:21" ht="14.45" customHeight="1" x14ac:dyDescent="0.5">
      <c r="A497" s="49"/>
      <c r="C497" s="50"/>
      <c r="D497" s="102" t="str">
        <f t="shared" si="8"/>
        <v/>
      </c>
      <c r="E497" s="46"/>
      <c r="F497" s="47"/>
      <c r="G497" s="79"/>
      <c r="H497" s="45"/>
      <c r="I497" s="94"/>
      <c r="J497" s="86"/>
      <c r="N497" s="14"/>
      <c r="O497" s="12"/>
      <c r="P497" s="16"/>
      <c r="Q497" s="14"/>
      <c r="R497" s="21"/>
      <c r="S497" s="21"/>
      <c r="T497" s="21"/>
      <c r="U497" s="11"/>
    </row>
    <row r="498" spans="1:21" ht="14.45" customHeight="1" x14ac:dyDescent="0.5">
      <c r="A498" s="49"/>
      <c r="C498" s="50"/>
      <c r="D498" s="102" t="str">
        <f t="shared" si="8"/>
        <v/>
      </c>
      <c r="E498" s="46"/>
      <c r="F498" s="47"/>
      <c r="G498" s="79"/>
      <c r="H498" s="45"/>
      <c r="I498" s="94"/>
      <c r="J498" s="86"/>
      <c r="N498" s="14"/>
      <c r="O498" s="12"/>
      <c r="P498" s="16"/>
      <c r="Q498" s="14"/>
      <c r="R498" s="21"/>
      <c r="S498" s="21"/>
      <c r="T498" s="21"/>
      <c r="U498" s="11"/>
    </row>
    <row r="499" spans="1:21" ht="14.45" customHeight="1" x14ac:dyDescent="0.5">
      <c r="A499" s="49"/>
      <c r="C499" s="50"/>
      <c r="D499" s="102" t="str">
        <f t="shared" si="8"/>
        <v/>
      </c>
      <c r="E499" s="46"/>
      <c r="F499" s="47"/>
      <c r="G499" s="79"/>
      <c r="H499" s="45"/>
      <c r="I499" s="94"/>
      <c r="J499" s="86"/>
      <c r="N499" s="14"/>
      <c r="O499" s="12"/>
      <c r="P499" s="16"/>
      <c r="Q499" s="14"/>
      <c r="R499" s="21"/>
      <c r="S499" s="21"/>
      <c r="T499" s="21"/>
      <c r="U499" s="11"/>
    </row>
    <row r="500" spans="1:21" ht="14.45" customHeight="1" x14ac:dyDescent="0.5">
      <c r="A500" s="49"/>
      <c r="C500" s="50"/>
      <c r="D500" s="102" t="str">
        <f t="shared" si="8"/>
        <v/>
      </c>
      <c r="E500" s="46"/>
      <c r="F500" s="47"/>
      <c r="G500" s="79"/>
      <c r="H500" s="45"/>
      <c r="I500" s="94"/>
      <c r="J500" s="86"/>
      <c r="N500" s="14"/>
      <c r="O500" s="12"/>
      <c r="P500" s="16"/>
      <c r="Q500" s="14"/>
      <c r="R500" s="21"/>
      <c r="S500" s="21"/>
      <c r="T500" s="21"/>
      <c r="U500" s="11"/>
    </row>
    <row r="501" spans="1:21" ht="14.45" customHeight="1" x14ac:dyDescent="0.5">
      <c r="A501" s="49"/>
      <c r="C501" s="50"/>
      <c r="D501" s="102" t="str">
        <f t="shared" si="8"/>
        <v/>
      </c>
      <c r="E501" s="46"/>
      <c r="F501" s="47"/>
      <c r="G501" s="79"/>
      <c r="H501" s="45"/>
      <c r="I501" s="94"/>
      <c r="J501" s="86"/>
      <c r="N501" s="14"/>
      <c r="O501" s="12"/>
      <c r="P501" s="16"/>
      <c r="Q501" s="14"/>
      <c r="R501" s="21"/>
      <c r="S501" s="21"/>
      <c r="T501" s="21"/>
      <c r="U501" s="11"/>
    </row>
    <row r="502" spans="1:21" ht="14.45" customHeight="1" x14ac:dyDescent="0.5">
      <c r="A502" s="49"/>
      <c r="C502" s="50"/>
      <c r="D502" s="102" t="str">
        <f t="shared" si="8"/>
        <v/>
      </c>
      <c r="E502" s="46"/>
      <c r="F502" s="47"/>
      <c r="G502" s="79"/>
      <c r="H502" s="45"/>
      <c r="I502" s="94"/>
      <c r="J502" s="86"/>
      <c r="N502" s="14"/>
      <c r="O502" s="12"/>
      <c r="P502" s="16"/>
      <c r="Q502" s="14"/>
      <c r="R502" s="21"/>
      <c r="S502" s="21"/>
      <c r="T502" s="21"/>
      <c r="U502" s="11"/>
    </row>
    <row r="503" spans="1:21" ht="14.45" customHeight="1" x14ac:dyDescent="0.5">
      <c r="A503" s="49"/>
      <c r="C503" s="50"/>
      <c r="D503" s="102" t="str">
        <f t="shared" si="8"/>
        <v/>
      </c>
      <c r="E503" s="46"/>
      <c r="F503" s="47"/>
      <c r="G503" s="79"/>
      <c r="H503" s="45"/>
      <c r="I503" s="94"/>
      <c r="J503" s="86"/>
      <c r="N503" s="14"/>
      <c r="O503" s="12"/>
      <c r="P503" s="16"/>
      <c r="Q503" s="14"/>
      <c r="R503" s="21"/>
      <c r="S503" s="21"/>
      <c r="T503" s="21"/>
      <c r="U503" s="11"/>
    </row>
    <row r="504" spans="1:21" ht="14.45" customHeight="1" x14ac:dyDescent="0.5">
      <c r="A504" s="49"/>
      <c r="C504" s="50"/>
      <c r="D504" s="102" t="str">
        <f t="shared" si="8"/>
        <v/>
      </c>
      <c r="E504" s="46"/>
      <c r="F504" s="47"/>
      <c r="G504" s="79"/>
      <c r="H504" s="45"/>
      <c r="I504" s="94"/>
      <c r="J504" s="86"/>
      <c r="N504" s="14"/>
      <c r="O504" s="12"/>
      <c r="P504" s="16"/>
      <c r="Q504" s="14"/>
      <c r="R504" s="21"/>
      <c r="S504" s="21"/>
      <c r="T504" s="21"/>
      <c r="U504" s="11"/>
    </row>
    <row r="505" spans="1:21" ht="14.45" customHeight="1" x14ac:dyDescent="0.5">
      <c r="A505" s="49"/>
      <c r="C505" s="50"/>
      <c r="D505" s="102" t="str">
        <f t="shared" si="8"/>
        <v/>
      </c>
      <c r="E505" s="46"/>
      <c r="F505" s="47"/>
      <c r="G505" s="79"/>
      <c r="H505" s="45"/>
      <c r="I505" s="94"/>
      <c r="J505" s="86"/>
      <c r="N505" s="14"/>
      <c r="O505" s="12"/>
      <c r="P505" s="16"/>
      <c r="Q505" s="14"/>
      <c r="R505" s="21"/>
      <c r="S505" s="21"/>
      <c r="T505" s="21"/>
      <c r="U505" s="11"/>
    </row>
    <row r="506" spans="1:21" ht="14.45" customHeight="1" x14ac:dyDescent="0.5">
      <c r="A506" s="49"/>
      <c r="C506" s="50"/>
      <c r="D506" s="102" t="str">
        <f t="shared" si="8"/>
        <v/>
      </c>
      <c r="E506" s="46"/>
      <c r="F506" s="47"/>
      <c r="G506" s="79"/>
      <c r="H506" s="45"/>
      <c r="I506" s="94"/>
      <c r="J506" s="86"/>
      <c r="N506" s="14"/>
      <c r="O506" s="12"/>
      <c r="P506" s="16"/>
      <c r="Q506" s="14"/>
      <c r="R506" s="21"/>
      <c r="S506" s="21"/>
      <c r="T506" s="21"/>
      <c r="U506" s="11"/>
    </row>
    <row r="507" spans="1:21" ht="14.45" customHeight="1" x14ac:dyDescent="0.5">
      <c r="A507" s="49"/>
      <c r="C507" s="50"/>
      <c r="D507" s="102" t="str">
        <f t="shared" si="8"/>
        <v/>
      </c>
      <c r="E507" s="46"/>
      <c r="F507" s="47"/>
      <c r="G507" s="79"/>
      <c r="H507" s="45"/>
      <c r="I507" s="94"/>
      <c r="J507" s="86"/>
      <c r="N507" s="14"/>
      <c r="O507" s="12"/>
      <c r="P507" s="16"/>
      <c r="Q507" s="14"/>
      <c r="R507" s="21"/>
      <c r="S507" s="21"/>
      <c r="T507" s="21"/>
      <c r="U507" s="11"/>
    </row>
    <row r="508" spans="1:21" ht="14.45" customHeight="1" x14ac:dyDescent="0.5">
      <c r="A508" s="49"/>
      <c r="C508" s="50"/>
      <c r="D508" s="102" t="str">
        <f t="shared" si="8"/>
        <v/>
      </c>
      <c r="E508" s="46"/>
      <c r="F508" s="47"/>
      <c r="G508" s="79"/>
      <c r="H508" s="45"/>
      <c r="I508" s="94"/>
      <c r="J508" s="86"/>
      <c r="N508" s="14"/>
      <c r="O508" s="12"/>
      <c r="P508" s="16"/>
      <c r="Q508" s="14"/>
      <c r="R508" s="21"/>
      <c r="S508" s="21"/>
      <c r="T508" s="21"/>
      <c r="U508" s="11"/>
    </row>
    <row r="509" spans="1:21" ht="14.45" customHeight="1" x14ac:dyDescent="0.5">
      <c r="A509" s="49"/>
      <c r="C509" s="50"/>
      <c r="D509" s="102" t="str">
        <f t="shared" si="8"/>
        <v/>
      </c>
      <c r="E509" s="46"/>
      <c r="F509" s="47"/>
      <c r="G509" s="79"/>
      <c r="H509" s="45"/>
      <c r="I509" s="94"/>
      <c r="J509" s="86"/>
      <c r="N509" s="14"/>
      <c r="O509" s="12"/>
      <c r="P509" s="16"/>
      <c r="Q509" s="14"/>
      <c r="R509" s="21"/>
      <c r="S509" s="21"/>
      <c r="T509" s="21"/>
      <c r="U509" s="11"/>
    </row>
    <row r="510" spans="1:21" ht="14.45" customHeight="1" x14ac:dyDescent="0.5">
      <c r="A510" s="49"/>
      <c r="C510" s="50"/>
      <c r="D510" s="102" t="str">
        <f t="shared" si="8"/>
        <v/>
      </c>
      <c r="E510" s="46"/>
      <c r="F510" s="47"/>
      <c r="G510" s="79"/>
      <c r="H510" s="45"/>
      <c r="I510" s="94"/>
      <c r="J510" s="86"/>
      <c r="N510" s="14"/>
      <c r="O510" s="12"/>
      <c r="P510" s="16"/>
      <c r="Q510" s="14"/>
      <c r="R510" s="21"/>
      <c r="S510" s="21"/>
      <c r="T510" s="21"/>
      <c r="U510" s="11"/>
    </row>
    <row r="511" spans="1:21" ht="14.45" customHeight="1" x14ac:dyDescent="0.5">
      <c r="A511" s="49"/>
      <c r="C511" s="50"/>
      <c r="D511" s="102" t="str">
        <f t="shared" si="8"/>
        <v/>
      </c>
      <c r="E511" s="46"/>
      <c r="F511" s="47"/>
      <c r="G511" s="79"/>
      <c r="H511" s="45"/>
      <c r="I511" s="94"/>
      <c r="J511" s="86"/>
      <c r="N511" s="14"/>
      <c r="O511" s="12"/>
      <c r="P511" s="16"/>
      <c r="Q511" s="14"/>
      <c r="R511" s="21"/>
      <c r="S511" s="21"/>
      <c r="T511" s="21"/>
      <c r="U511" s="11"/>
    </row>
    <row r="512" spans="1:21" ht="14.45" customHeight="1" x14ac:dyDescent="0.5">
      <c r="A512" s="49"/>
      <c r="C512" s="50"/>
      <c r="D512" s="102" t="str">
        <f t="shared" si="8"/>
        <v/>
      </c>
      <c r="E512" s="46"/>
      <c r="F512" s="47"/>
      <c r="G512" s="79"/>
      <c r="H512" s="45"/>
      <c r="I512" s="94"/>
      <c r="J512" s="86"/>
      <c r="N512" s="14"/>
      <c r="O512" s="12"/>
      <c r="P512" s="16"/>
      <c r="Q512" s="14"/>
      <c r="R512" s="21"/>
      <c r="S512" s="21"/>
      <c r="T512" s="21"/>
      <c r="U512" s="11"/>
    </row>
    <row r="513" spans="1:21" ht="14.45" customHeight="1" x14ac:dyDescent="0.5">
      <c r="A513" s="49"/>
      <c r="C513" s="50"/>
      <c r="D513" s="102" t="str">
        <f t="shared" si="8"/>
        <v/>
      </c>
      <c r="E513" s="46"/>
      <c r="F513" s="47"/>
      <c r="G513" s="79"/>
      <c r="H513" s="45"/>
      <c r="I513" s="94"/>
      <c r="J513" s="86"/>
      <c r="N513" s="14"/>
      <c r="O513" s="12"/>
      <c r="P513" s="16"/>
      <c r="Q513" s="14"/>
      <c r="R513" s="21"/>
      <c r="S513" s="21"/>
      <c r="T513" s="21"/>
      <c r="U513" s="11"/>
    </row>
    <row r="514" spans="1:21" ht="14.45" customHeight="1" x14ac:dyDescent="0.5">
      <c r="A514" s="49"/>
      <c r="C514" s="50"/>
      <c r="D514" s="102" t="str">
        <f t="shared" si="8"/>
        <v/>
      </c>
      <c r="E514" s="46"/>
      <c r="F514" s="47"/>
      <c r="G514" s="79"/>
      <c r="H514" s="45"/>
      <c r="I514" s="94"/>
      <c r="J514" s="86"/>
      <c r="N514" s="14"/>
      <c r="O514" s="12"/>
      <c r="P514" s="16"/>
      <c r="Q514" s="14"/>
      <c r="R514" s="21"/>
      <c r="S514" s="21"/>
      <c r="T514" s="21"/>
      <c r="U514" s="11"/>
    </row>
    <row r="515" spans="1:21" ht="14.45" customHeight="1" x14ac:dyDescent="0.5">
      <c r="A515" s="49"/>
      <c r="C515" s="50"/>
      <c r="D515" s="102" t="str">
        <f t="shared" ref="D515:D578" si="9">IF(C515&gt;0,C515,IF(A515&gt;0,1,""))</f>
        <v/>
      </c>
      <c r="E515" s="46"/>
      <c r="F515" s="47"/>
      <c r="G515" s="79"/>
      <c r="H515" s="45"/>
      <c r="I515" s="94"/>
      <c r="J515" s="86"/>
      <c r="N515" s="14"/>
      <c r="O515" s="12"/>
      <c r="P515" s="16"/>
      <c r="Q515" s="14"/>
      <c r="R515" s="21"/>
      <c r="S515" s="21"/>
      <c r="T515" s="21"/>
      <c r="U515" s="11"/>
    </row>
    <row r="516" spans="1:21" ht="14.45" customHeight="1" x14ac:dyDescent="0.5">
      <c r="A516" s="49"/>
      <c r="C516" s="50"/>
      <c r="D516" s="102" t="str">
        <f t="shared" si="9"/>
        <v/>
      </c>
      <c r="E516" s="46"/>
      <c r="F516" s="47"/>
      <c r="G516" s="79"/>
      <c r="H516" s="45"/>
      <c r="I516" s="94"/>
      <c r="J516" s="86"/>
      <c r="N516" s="14"/>
      <c r="O516" s="12"/>
      <c r="P516" s="16"/>
      <c r="Q516" s="14"/>
      <c r="R516" s="21"/>
      <c r="S516" s="21"/>
      <c r="T516" s="21"/>
      <c r="U516" s="11"/>
    </row>
    <row r="517" spans="1:21" ht="14.45" customHeight="1" x14ac:dyDescent="0.5">
      <c r="A517" s="49"/>
      <c r="C517" s="50"/>
      <c r="D517" s="102" t="str">
        <f t="shared" si="9"/>
        <v/>
      </c>
      <c r="E517" s="46"/>
      <c r="F517" s="47"/>
      <c r="G517" s="79"/>
      <c r="H517" s="45"/>
      <c r="I517" s="94"/>
      <c r="J517" s="86"/>
      <c r="N517" s="14"/>
      <c r="O517" s="12"/>
      <c r="P517" s="16"/>
      <c r="Q517" s="14"/>
      <c r="R517" s="21"/>
      <c r="S517" s="21"/>
      <c r="T517" s="21"/>
      <c r="U517" s="11"/>
    </row>
    <row r="518" spans="1:21" ht="14.45" customHeight="1" x14ac:dyDescent="0.5">
      <c r="A518" s="49"/>
      <c r="C518" s="50"/>
      <c r="D518" s="102" t="str">
        <f t="shared" si="9"/>
        <v/>
      </c>
      <c r="E518" s="46"/>
      <c r="F518" s="47"/>
      <c r="G518" s="79"/>
      <c r="H518" s="45"/>
      <c r="I518" s="94"/>
      <c r="J518" s="86"/>
      <c r="N518" s="14"/>
      <c r="O518" s="12"/>
      <c r="P518" s="16"/>
      <c r="Q518" s="14"/>
      <c r="R518" s="21"/>
      <c r="S518" s="21"/>
      <c r="T518" s="21"/>
      <c r="U518" s="11"/>
    </row>
    <row r="519" spans="1:21" ht="14.45" customHeight="1" x14ac:dyDescent="0.5">
      <c r="A519" s="49"/>
      <c r="C519" s="50"/>
      <c r="D519" s="102" t="str">
        <f t="shared" si="9"/>
        <v/>
      </c>
      <c r="E519" s="46"/>
      <c r="F519" s="47"/>
      <c r="G519" s="79"/>
      <c r="H519" s="45"/>
      <c r="I519" s="94"/>
      <c r="J519" s="86"/>
      <c r="N519" s="14"/>
      <c r="O519" s="12"/>
      <c r="P519" s="16"/>
      <c r="Q519" s="14"/>
      <c r="R519" s="21"/>
      <c r="S519" s="21"/>
      <c r="T519" s="21"/>
      <c r="U519" s="11"/>
    </row>
    <row r="520" spans="1:21" ht="14.45" customHeight="1" x14ac:dyDescent="0.5">
      <c r="A520" s="49"/>
      <c r="C520" s="50"/>
      <c r="D520" s="102" t="str">
        <f t="shared" si="9"/>
        <v/>
      </c>
      <c r="E520" s="46"/>
      <c r="F520" s="47"/>
      <c r="G520" s="79"/>
      <c r="H520" s="45"/>
      <c r="I520" s="94"/>
      <c r="J520" s="86"/>
      <c r="N520" s="14"/>
      <c r="O520" s="12"/>
      <c r="P520" s="16"/>
      <c r="Q520" s="14"/>
      <c r="R520" s="21"/>
      <c r="S520" s="21"/>
      <c r="T520" s="21"/>
      <c r="U520" s="11"/>
    </row>
    <row r="521" spans="1:21" ht="14.45" customHeight="1" x14ac:dyDescent="0.5">
      <c r="A521" s="49"/>
      <c r="C521" s="50"/>
      <c r="D521" s="102" t="str">
        <f t="shared" si="9"/>
        <v/>
      </c>
      <c r="E521" s="46"/>
      <c r="F521" s="47"/>
      <c r="G521" s="79"/>
      <c r="H521" s="45"/>
      <c r="I521" s="94"/>
      <c r="J521" s="86"/>
      <c r="N521" s="14"/>
      <c r="O521" s="12"/>
      <c r="P521" s="16"/>
      <c r="Q521" s="14"/>
      <c r="R521" s="21"/>
      <c r="S521" s="21"/>
      <c r="T521" s="21"/>
      <c r="U521" s="11"/>
    </row>
    <row r="522" spans="1:21" ht="14.45" customHeight="1" x14ac:dyDescent="0.5">
      <c r="A522" s="49"/>
      <c r="C522" s="50"/>
      <c r="D522" s="102" t="str">
        <f t="shared" si="9"/>
        <v/>
      </c>
      <c r="E522" s="46"/>
      <c r="F522" s="47"/>
      <c r="G522" s="79"/>
      <c r="H522" s="45"/>
      <c r="I522" s="94"/>
      <c r="J522" s="86"/>
      <c r="N522" s="14"/>
      <c r="O522" s="12"/>
      <c r="P522" s="16"/>
      <c r="Q522" s="14"/>
      <c r="R522" s="21"/>
      <c r="S522" s="21"/>
      <c r="T522" s="21"/>
      <c r="U522" s="11"/>
    </row>
    <row r="523" spans="1:21" ht="14.45" customHeight="1" x14ac:dyDescent="0.5">
      <c r="A523" s="49"/>
      <c r="C523" s="50"/>
      <c r="D523" s="102" t="str">
        <f t="shared" si="9"/>
        <v/>
      </c>
      <c r="E523" s="46"/>
      <c r="F523" s="47"/>
      <c r="G523" s="79"/>
      <c r="H523" s="45"/>
      <c r="I523" s="94"/>
      <c r="J523" s="86"/>
      <c r="N523" s="14"/>
      <c r="O523" s="12"/>
      <c r="P523" s="16"/>
      <c r="Q523" s="14"/>
      <c r="R523" s="21"/>
      <c r="S523" s="21"/>
      <c r="T523" s="21"/>
      <c r="U523" s="11"/>
    </row>
    <row r="524" spans="1:21" ht="14.45" customHeight="1" x14ac:dyDescent="0.5">
      <c r="A524" s="49"/>
      <c r="C524" s="50"/>
      <c r="D524" s="102" t="str">
        <f t="shared" si="9"/>
        <v/>
      </c>
      <c r="E524" s="46"/>
      <c r="F524" s="47"/>
      <c r="G524" s="79"/>
      <c r="H524" s="45"/>
      <c r="I524" s="94"/>
      <c r="J524" s="86"/>
      <c r="N524" s="14"/>
      <c r="O524" s="12"/>
      <c r="P524" s="16"/>
      <c r="Q524" s="14"/>
      <c r="R524" s="21"/>
      <c r="S524" s="21"/>
      <c r="T524" s="21"/>
      <c r="U524" s="11"/>
    </row>
    <row r="525" spans="1:21" ht="14.45" customHeight="1" x14ac:dyDescent="0.5">
      <c r="A525" s="49"/>
      <c r="C525" s="50"/>
      <c r="D525" s="102" t="str">
        <f t="shared" si="9"/>
        <v/>
      </c>
      <c r="E525" s="46"/>
      <c r="F525" s="47"/>
      <c r="G525" s="79"/>
      <c r="H525" s="45"/>
      <c r="I525" s="94"/>
      <c r="J525" s="86"/>
      <c r="N525" s="14"/>
      <c r="O525" s="12"/>
      <c r="P525" s="16"/>
      <c r="Q525" s="14"/>
      <c r="R525" s="21"/>
      <c r="S525" s="21"/>
      <c r="T525" s="21"/>
      <c r="U525" s="11"/>
    </row>
    <row r="526" spans="1:21" ht="14.45" customHeight="1" x14ac:dyDescent="0.5">
      <c r="A526" s="49"/>
      <c r="C526" s="50"/>
      <c r="D526" s="102" t="str">
        <f t="shared" si="9"/>
        <v/>
      </c>
      <c r="E526" s="46"/>
      <c r="F526" s="47"/>
      <c r="G526" s="79"/>
      <c r="H526" s="45"/>
      <c r="I526" s="94"/>
      <c r="J526" s="86"/>
      <c r="N526" s="14"/>
      <c r="O526" s="12"/>
      <c r="P526" s="16"/>
      <c r="Q526" s="14"/>
      <c r="R526" s="21"/>
      <c r="S526" s="21"/>
      <c r="T526" s="21"/>
      <c r="U526" s="11"/>
    </row>
    <row r="527" spans="1:21" ht="14.45" customHeight="1" x14ac:dyDescent="0.5">
      <c r="A527" s="49"/>
      <c r="C527" s="50"/>
      <c r="D527" s="102" t="str">
        <f t="shared" si="9"/>
        <v/>
      </c>
      <c r="E527" s="46"/>
      <c r="F527" s="47"/>
      <c r="G527" s="79"/>
      <c r="H527" s="45"/>
      <c r="I527" s="94"/>
      <c r="J527" s="86"/>
      <c r="N527" s="14"/>
      <c r="O527" s="12"/>
      <c r="P527" s="16"/>
      <c r="Q527" s="14"/>
      <c r="R527" s="21"/>
      <c r="S527" s="21"/>
      <c r="T527" s="21"/>
      <c r="U527" s="11"/>
    </row>
    <row r="528" spans="1:21" ht="14.45" customHeight="1" x14ac:dyDescent="0.5">
      <c r="A528" s="49"/>
      <c r="C528" s="50"/>
      <c r="D528" s="102" t="str">
        <f t="shared" si="9"/>
        <v/>
      </c>
      <c r="E528" s="46"/>
      <c r="F528" s="47"/>
      <c r="G528" s="79"/>
      <c r="H528" s="45"/>
      <c r="I528" s="94"/>
      <c r="J528" s="86"/>
      <c r="N528" s="14"/>
      <c r="O528" s="12"/>
      <c r="P528" s="16"/>
      <c r="Q528" s="14"/>
      <c r="R528" s="21"/>
      <c r="S528" s="21"/>
      <c r="T528" s="21"/>
      <c r="U528" s="11"/>
    </row>
    <row r="529" spans="1:24" ht="14.45" customHeight="1" x14ac:dyDescent="0.5">
      <c r="A529" s="49"/>
      <c r="C529" s="50"/>
      <c r="D529" s="102" t="str">
        <f t="shared" si="9"/>
        <v/>
      </c>
      <c r="E529" s="46"/>
      <c r="F529" s="47"/>
      <c r="G529" s="79"/>
      <c r="H529" s="45"/>
      <c r="I529" s="94"/>
      <c r="J529" s="86"/>
      <c r="N529" s="14"/>
      <c r="O529" s="12"/>
      <c r="P529" s="16"/>
      <c r="Q529" s="14"/>
      <c r="R529" s="21"/>
      <c r="S529" s="21"/>
      <c r="T529" s="21"/>
      <c r="U529" s="11"/>
    </row>
    <row r="530" spans="1:24" ht="14.45" customHeight="1" x14ac:dyDescent="0.5">
      <c r="A530" s="49"/>
      <c r="C530" s="50"/>
      <c r="D530" s="102" t="str">
        <f t="shared" si="9"/>
        <v/>
      </c>
      <c r="E530" s="46"/>
      <c r="F530" s="47"/>
      <c r="G530" s="79"/>
      <c r="H530" s="45"/>
      <c r="I530" s="94"/>
      <c r="J530" s="86"/>
      <c r="N530" s="14"/>
      <c r="O530" s="12"/>
      <c r="P530" s="16"/>
      <c r="Q530" s="14"/>
      <c r="R530" s="21"/>
      <c r="S530" s="21"/>
      <c r="T530" s="21"/>
      <c r="U530" s="11"/>
    </row>
    <row r="531" spans="1:24" ht="14.45" customHeight="1" x14ac:dyDescent="0.5">
      <c r="A531" s="49"/>
      <c r="C531" s="50"/>
      <c r="D531" s="102" t="str">
        <f t="shared" si="9"/>
        <v/>
      </c>
      <c r="E531" s="46"/>
      <c r="F531" s="47"/>
      <c r="G531" s="79"/>
      <c r="H531" s="45"/>
      <c r="I531" s="94"/>
      <c r="J531" s="86"/>
      <c r="N531" s="14"/>
      <c r="O531" s="12"/>
      <c r="P531" s="16"/>
      <c r="Q531" s="14"/>
      <c r="R531" s="21"/>
      <c r="S531" s="21"/>
      <c r="T531" s="21"/>
      <c r="U531" s="11"/>
    </row>
    <row r="532" spans="1:24" ht="14.45" customHeight="1" x14ac:dyDescent="0.5">
      <c r="A532" s="49"/>
      <c r="C532" s="50"/>
      <c r="D532" s="102" t="str">
        <f t="shared" si="9"/>
        <v/>
      </c>
      <c r="E532" s="46"/>
      <c r="F532" s="47"/>
      <c r="G532" s="79"/>
      <c r="H532" s="45"/>
      <c r="I532" s="94"/>
      <c r="J532" s="86"/>
      <c r="N532" s="21"/>
      <c r="O532" s="22"/>
      <c r="P532" s="22"/>
      <c r="Q532" s="21"/>
      <c r="R532" s="21"/>
      <c r="S532" s="21"/>
      <c r="T532" s="21"/>
      <c r="U532" s="11"/>
    </row>
    <row r="533" spans="1:24" ht="14.45" customHeight="1" x14ac:dyDescent="0.5">
      <c r="A533" s="49"/>
      <c r="C533" s="50"/>
      <c r="D533" s="102" t="str">
        <f t="shared" si="9"/>
        <v/>
      </c>
      <c r="E533" s="46"/>
      <c r="F533" s="47"/>
      <c r="G533" s="79"/>
      <c r="H533" s="45"/>
      <c r="I533" s="94"/>
      <c r="J533" s="86"/>
      <c r="N533" s="21"/>
      <c r="O533" s="22"/>
      <c r="P533" s="22"/>
      <c r="Q533" s="21"/>
      <c r="R533" s="21"/>
      <c r="S533" s="21"/>
      <c r="T533" s="21"/>
      <c r="U533" s="11"/>
    </row>
    <row r="534" spans="1:24" ht="14.45" customHeight="1" x14ac:dyDescent="0.5">
      <c r="A534" s="49"/>
      <c r="C534" s="50"/>
      <c r="D534" s="102" t="str">
        <f t="shared" si="9"/>
        <v/>
      </c>
      <c r="E534" s="46"/>
      <c r="F534" s="47"/>
      <c r="G534" s="79"/>
      <c r="H534" s="45"/>
      <c r="I534" s="94"/>
      <c r="J534" s="86"/>
      <c r="N534" s="21"/>
      <c r="O534" s="22"/>
      <c r="P534" s="22"/>
      <c r="Q534" s="21"/>
      <c r="R534" s="21"/>
      <c r="S534" s="21"/>
      <c r="T534" s="21"/>
      <c r="U534" s="11"/>
    </row>
    <row r="535" spans="1:24" ht="14.45" customHeight="1" x14ac:dyDescent="0.5">
      <c r="A535" s="49"/>
      <c r="C535" s="50"/>
      <c r="D535" s="102" t="str">
        <f t="shared" si="9"/>
        <v/>
      </c>
      <c r="E535" s="46"/>
      <c r="F535" s="47"/>
      <c r="G535" s="79"/>
      <c r="H535" s="45"/>
      <c r="I535" s="94"/>
      <c r="J535" s="86"/>
      <c r="N535" s="21"/>
      <c r="O535" s="22"/>
      <c r="P535" s="22"/>
      <c r="Q535" s="21"/>
      <c r="R535" s="21"/>
      <c r="S535" s="21"/>
      <c r="T535" s="21"/>
      <c r="U535" s="11"/>
      <c r="W535"/>
    </row>
    <row r="536" spans="1:24" ht="15" customHeight="1" x14ac:dyDescent="0.45">
      <c r="D536" s="102" t="str">
        <f t="shared" si="9"/>
        <v/>
      </c>
      <c r="X536"/>
    </row>
    <row r="537" spans="1:24" ht="15" customHeight="1" x14ac:dyDescent="0.45">
      <c r="D537" s="102" t="str">
        <f t="shared" si="9"/>
        <v/>
      </c>
    </row>
    <row r="538" spans="1:24" ht="15" customHeight="1" x14ac:dyDescent="0.45">
      <c r="D538" s="102" t="str">
        <f t="shared" si="9"/>
        <v/>
      </c>
    </row>
    <row r="539" spans="1:24" ht="15" customHeight="1" x14ac:dyDescent="0.45">
      <c r="D539" s="102" t="str">
        <f t="shared" si="9"/>
        <v/>
      </c>
    </row>
    <row r="540" spans="1:24" ht="15" customHeight="1" x14ac:dyDescent="0.45">
      <c r="D540" s="102" t="str">
        <f t="shared" si="9"/>
        <v/>
      </c>
    </row>
    <row r="541" spans="1:24" ht="15" customHeight="1" x14ac:dyDescent="0.45">
      <c r="D541" s="102" t="str">
        <f t="shared" si="9"/>
        <v/>
      </c>
    </row>
    <row r="542" spans="1:24" ht="15" customHeight="1" x14ac:dyDescent="0.45">
      <c r="D542" s="102" t="str">
        <f t="shared" si="9"/>
        <v/>
      </c>
    </row>
    <row r="543" spans="1:24" ht="15" customHeight="1" x14ac:dyDescent="0.45">
      <c r="D543" s="102" t="str">
        <f t="shared" si="9"/>
        <v/>
      </c>
    </row>
    <row r="544" spans="1:24" ht="15" customHeight="1" x14ac:dyDescent="0.45">
      <c r="D544" s="102" t="str">
        <f t="shared" si="9"/>
        <v/>
      </c>
    </row>
    <row r="545" spans="4:4" ht="15" customHeight="1" x14ac:dyDescent="0.45">
      <c r="D545" s="102" t="str">
        <f t="shared" si="9"/>
        <v/>
      </c>
    </row>
    <row r="546" spans="4:4" ht="15" customHeight="1" x14ac:dyDescent="0.45">
      <c r="D546" s="102" t="str">
        <f t="shared" si="9"/>
        <v/>
      </c>
    </row>
    <row r="547" spans="4:4" ht="15" customHeight="1" x14ac:dyDescent="0.45">
      <c r="D547" s="102" t="str">
        <f t="shared" si="9"/>
        <v/>
      </c>
    </row>
    <row r="548" spans="4:4" ht="15" customHeight="1" x14ac:dyDescent="0.45">
      <c r="D548" s="102" t="str">
        <f t="shared" si="9"/>
        <v/>
      </c>
    </row>
    <row r="549" spans="4:4" ht="15" customHeight="1" x14ac:dyDescent="0.45">
      <c r="D549" s="102" t="str">
        <f t="shared" si="9"/>
        <v/>
      </c>
    </row>
    <row r="550" spans="4:4" ht="15" customHeight="1" x14ac:dyDescent="0.45">
      <c r="D550" s="102" t="str">
        <f t="shared" si="9"/>
        <v/>
      </c>
    </row>
    <row r="551" spans="4:4" ht="15" customHeight="1" x14ac:dyDescent="0.45">
      <c r="D551" s="102" t="str">
        <f t="shared" si="9"/>
        <v/>
      </c>
    </row>
    <row r="552" spans="4:4" ht="15" customHeight="1" x14ac:dyDescent="0.45">
      <c r="D552" s="102" t="str">
        <f t="shared" si="9"/>
        <v/>
      </c>
    </row>
    <row r="553" spans="4:4" ht="15" customHeight="1" x14ac:dyDescent="0.45">
      <c r="D553" s="102" t="str">
        <f t="shared" si="9"/>
        <v/>
      </c>
    </row>
    <row r="554" spans="4:4" ht="15" customHeight="1" x14ac:dyDescent="0.45">
      <c r="D554" s="102" t="str">
        <f t="shared" si="9"/>
        <v/>
      </c>
    </row>
    <row r="555" spans="4:4" ht="15" customHeight="1" x14ac:dyDescent="0.45">
      <c r="D555" s="102" t="str">
        <f t="shared" si="9"/>
        <v/>
      </c>
    </row>
    <row r="556" spans="4:4" ht="15" customHeight="1" x14ac:dyDescent="0.45">
      <c r="D556" s="102" t="str">
        <f t="shared" si="9"/>
        <v/>
      </c>
    </row>
    <row r="557" spans="4:4" ht="15" customHeight="1" x14ac:dyDescent="0.45">
      <c r="D557" s="102" t="str">
        <f t="shared" si="9"/>
        <v/>
      </c>
    </row>
    <row r="558" spans="4:4" ht="15" customHeight="1" x14ac:dyDescent="0.45">
      <c r="D558" s="102" t="str">
        <f t="shared" si="9"/>
        <v/>
      </c>
    </row>
    <row r="559" spans="4:4" ht="15" customHeight="1" x14ac:dyDescent="0.45">
      <c r="D559" s="102" t="str">
        <f t="shared" si="9"/>
        <v/>
      </c>
    </row>
    <row r="560" spans="4:4" ht="15" customHeight="1" x14ac:dyDescent="0.45">
      <c r="D560" s="102" t="str">
        <f t="shared" si="9"/>
        <v/>
      </c>
    </row>
    <row r="561" spans="4:4" ht="15" customHeight="1" x14ac:dyDescent="0.45">
      <c r="D561" s="102" t="str">
        <f t="shared" si="9"/>
        <v/>
      </c>
    </row>
    <row r="562" spans="4:4" ht="15" customHeight="1" x14ac:dyDescent="0.45">
      <c r="D562" s="102" t="str">
        <f t="shared" si="9"/>
        <v/>
      </c>
    </row>
    <row r="563" spans="4:4" ht="15" customHeight="1" x14ac:dyDescent="0.45">
      <c r="D563" s="102" t="str">
        <f t="shared" si="9"/>
        <v/>
      </c>
    </row>
    <row r="564" spans="4:4" ht="15" customHeight="1" x14ac:dyDescent="0.45">
      <c r="D564" s="102" t="str">
        <f t="shared" si="9"/>
        <v/>
      </c>
    </row>
    <row r="565" spans="4:4" ht="15" customHeight="1" x14ac:dyDescent="0.45">
      <c r="D565" s="102" t="str">
        <f t="shared" si="9"/>
        <v/>
      </c>
    </row>
    <row r="566" spans="4:4" ht="15" customHeight="1" x14ac:dyDescent="0.45">
      <c r="D566" s="102" t="str">
        <f t="shared" si="9"/>
        <v/>
      </c>
    </row>
    <row r="567" spans="4:4" ht="15" customHeight="1" x14ac:dyDescent="0.45">
      <c r="D567" s="102" t="str">
        <f t="shared" si="9"/>
        <v/>
      </c>
    </row>
    <row r="568" spans="4:4" ht="15" customHeight="1" x14ac:dyDescent="0.45">
      <c r="D568" s="102" t="str">
        <f t="shared" si="9"/>
        <v/>
      </c>
    </row>
    <row r="569" spans="4:4" ht="15" customHeight="1" x14ac:dyDescent="0.45">
      <c r="D569" s="102" t="str">
        <f t="shared" si="9"/>
        <v/>
      </c>
    </row>
    <row r="570" spans="4:4" ht="15" customHeight="1" x14ac:dyDescent="0.45">
      <c r="D570" s="102" t="str">
        <f t="shared" si="9"/>
        <v/>
      </c>
    </row>
    <row r="571" spans="4:4" ht="15" customHeight="1" x14ac:dyDescent="0.45">
      <c r="D571" s="102" t="str">
        <f t="shared" si="9"/>
        <v/>
      </c>
    </row>
    <row r="572" spans="4:4" ht="15" customHeight="1" x14ac:dyDescent="0.45">
      <c r="D572" s="102" t="str">
        <f t="shared" si="9"/>
        <v/>
      </c>
    </row>
    <row r="573" spans="4:4" ht="15" customHeight="1" x14ac:dyDescent="0.45">
      <c r="D573" s="102" t="str">
        <f t="shared" si="9"/>
        <v/>
      </c>
    </row>
    <row r="574" spans="4:4" ht="15" customHeight="1" x14ac:dyDescent="0.45">
      <c r="D574" s="102" t="str">
        <f t="shared" si="9"/>
        <v/>
      </c>
    </row>
    <row r="575" spans="4:4" ht="15" customHeight="1" x14ac:dyDescent="0.45">
      <c r="D575" s="102" t="str">
        <f t="shared" si="9"/>
        <v/>
      </c>
    </row>
    <row r="576" spans="4:4" ht="15" customHeight="1" x14ac:dyDescent="0.45">
      <c r="D576" s="102" t="str">
        <f t="shared" si="9"/>
        <v/>
      </c>
    </row>
    <row r="577" spans="4:4" ht="15" customHeight="1" x14ac:dyDescent="0.45">
      <c r="D577" s="102" t="str">
        <f t="shared" si="9"/>
        <v/>
      </c>
    </row>
    <row r="578" spans="4:4" ht="15" customHeight="1" x14ac:dyDescent="0.45">
      <c r="D578" s="102" t="str">
        <f t="shared" si="9"/>
        <v/>
      </c>
    </row>
    <row r="579" spans="4:4" ht="15" customHeight="1" x14ac:dyDescent="0.45">
      <c r="D579" s="102" t="str">
        <f t="shared" ref="D579:D642" si="10">IF(C579&gt;0,C579,IF(A579&gt;0,1,""))</f>
        <v/>
      </c>
    </row>
    <row r="580" spans="4:4" ht="15" customHeight="1" x14ac:dyDescent="0.45">
      <c r="D580" s="102" t="str">
        <f t="shared" si="10"/>
        <v/>
      </c>
    </row>
    <row r="581" spans="4:4" ht="15" customHeight="1" x14ac:dyDescent="0.45">
      <c r="D581" s="102" t="str">
        <f t="shared" si="10"/>
        <v/>
      </c>
    </row>
    <row r="582" spans="4:4" ht="15" customHeight="1" x14ac:dyDescent="0.45">
      <c r="D582" s="102" t="str">
        <f t="shared" si="10"/>
        <v/>
      </c>
    </row>
    <row r="583" spans="4:4" ht="15" customHeight="1" x14ac:dyDescent="0.45">
      <c r="D583" s="102" t="str">
        <f t="shared" si="10"/>
        <v/>
      </c>
    </row>
    <row r="584" spans="4:4" ht="15" customHeight="1" x14ac:dyDescent="0.45">
      <c r="D584" s="102" t="str">
        <f t="shared" si="10"/>
        <v/>
      </c>
    </row>
    <row r="585" spans="4:4" ht="15" customHeight="1" x14ac:dyDescent="0.45">
      <c r="D585" s="102" t="str">
        <f t="shared" si="10"/>
        <v/>
      </c>
    </row>
    <row r="586" spans="4:4" ht="15" customHeight="1" x14ac:dyDescent="0.45">
      <c r="D586" s="102" t="str">
        <f t="shared" si="10"/>
        <v/>
      </c>
    </row>
    <row r="587" spans="4:4" ht="15" customHeight="1" x14ac:dyDescent="0.45">
      <c r="D587" s="102" t="str">
        <f t="shared" si="10"/>
        <v/>
      </c>
    </row>
    <row r="588" spans="4:4" ht="15" customHeight="1" x14ac:dyDescent="0.45">
      <c r="D588" s="102" t="str">
        <f t="shared" si="10"/>
        <v/>
      </c>
    </row>
    <row r="589" spans="4:4" ht="15" customHeight="1" x14ac:dyDescent="0.45">
      <c r="D589" s="102" t="str">
        <f t="shared" si="10"/>
        <v/>
      </c>
    </row>
    <row r="590" spans="4:4" ht="15" customHeight="1" x14ac:dyDescent="0.45">
      <c r="D590" s="102" t="str">
        <f t="shared" si="10"/>
        <v/>
      </c>
    </row>
    <row r="591" spans="4:4" ht="15" customHeight="1" x14ac:dyDescent="0.45">
      <c r="D591" s="102" t="str">
        <f t="shared" si="10"/>
        <v/>
      </c>
    </row>
    <row r="592" spans="4:4" ht="15" customHeight="1" x14ac:dyDescent="0.45">
      <c r="D592" s="102" t="str">
        <f t="shared" si="10"/>
        <v/>
      </c>
    </row>
    <row r="593" spans="4:4" ht="15" customHeight="1" x14ac:dyDescent="0.45">
      <c r="D593" s="102" t="str">
        <f t="shared" si="10"/>
        <v/>
      </c>
    </row>
    <row r="594" spans="4:4" ht="15" customHeight="1" x14ac:dyDescent="0.45">
      <c r="D594" s="102" t="str">
        <f t="shared" si="10"/>
        <v/>
      </c>
    </row>
    <row r="595" spans="4:4" ht="15" customHeight="1" x14ac:dyDescent="0.45">
      <c r="D595" s="102" t="str">
        <f t="shared" si="10"/>
        <v/>
      </c>
    </row>
    <row r="596" spans="4:4" ht="15" customHeight="1" x14ac:dyDescent="0.45">
      <c r="D596" s="102" t="str">
        <f t="shared" si="10"/>
        <v/>
      </c>
    </row>
    <row r="597" spans="4:4" ht="15" customHeight="1" x14ac:dyDescent="0.45">
      <c r="D597" s="102" t="str">
        <f t="shared" si="10"/>
        <v/>
      </c>
    </row>
    <row r="598" spans="4:4" ht="15" customHeight="1" x14ac:dyDescent="0.45">
      <c r="D598" s="102" t="str">
        <f t="shared" si="10"/>
        <v/>
      </c>
    </row>
    <row r="599" spans="4:4" ht="15" customHeight="1" x14ac:dyDescent="0.45">
      <c r="D599" s="102" t="str">
        <f t="shared" si="10"/>
        <v/>
      </c>
    </row>
    <row r="600" spans="4:4" ht="15" customHeight="1" x14ac:dyDescent="0.45">
      <c r="D600" s="102" t="str">
        <f t="shared" si="10"/>
        <v/>
      </c>
    </row>
    <row r="601" spans="4:4" ht="15" customHeight="1" x14ac:dyDescent="0.45">
      <c r="D601" s="102" t="str">
        <f t="shared" si="10"/>
        <v/>
      </c>
    </row>
    <row r="602" spans="4:4" ht="15" customHeight="1" x14ac:dyDescent="0.45">
      <c r="D602" s="102" t="str">
        <f t="shared" si="10"/>
        <v/>
      </c>
    </row>
    <row r="603" spans="4:4" ht="15" customHeight="1" x14ac:dyDescent="0.45">
      <c r="D603" s="102" t="str">
        <f t="shared" si="10"/>
        <v/>
      </c>
    </row>
    <row r="604" spans="4:4" ht="15" customHeight="1" x14ac:dyDescent="0.45">
      <c r="D604" s="102" t="str">
        <f t="shared" si="10"/>
        <v/>
      </c>
    </row>
    <row r="605" spans="4:4" ht="15" customHeight="1" x14ac:dyDescent="0.45">
      <c r="D605" s="102" t="str">
        <f t="shared" si="10"/>
        <v/>
      </c>
    </row>
    <row r="606" spans="4:4" ht="15" customHeight="1" x14ac:dyDescent="0.45">
      <c r="D606" s="102" t="str">
        <f t="shared" si="10"/>
        <v/>
      </c>
    </row>
    <row r="607" spans="4:4" ht="15" customHeight="1" x14ac:dyDescent="0.45">
      <c r="D607" s="102" t="str">
        <f t="shared" si="10"/>
        <v/>
      </c>
    </row>
    <row r="608" spans="4:4" ht="15" customHeight="1" x14ac:dyDescent="0.45">
      <c r="D608" s="102" t="str">
        <f t="shared" si="10"/>
        <v/>
      </c>
    </row>
    <row r="609" spans="4:4" ht="15" customHeight="1" x14ac:dyDescent="0.45">
      <c r="D609" s="102" t="str">
        <f t="shared" si="10"/>
        <v/>
      </c>
    </row>
    <row r="610" spans="4:4" ht="15" customHeight="1" x14ac:dyDescent="0.45">
      <c r="D610" s="102" t="str">
        <f t="shared" si="10"/>
        <v/>
      </c>
    </row>
    <row r="611" spans="4:4" ht="15" customHeight="1" x14ac:dyDescent="0.45">
      <c r="D611" s="102" t="str">
        <f t="shared" si="10"/>
        <v/>
      </c>
    </row>
    <row r="612" spans="4:4" ht="15" customHeight="1" x14ac:dyDescent="0.45">
      <c r="D612" s="102" t="str">
        <f t="shared" si="10"/>
        <v/>
      </c>
    </row>
    <row r="613" spans="4:4" ht="15" customHeight="1" x14ac:dyDescent="0.45">
      <c r="D613" s="102" t="str">
        <f t="shared" si="10"/>
        <v/>
      </c>
    </row>
    <row r="614" spans="4:4" ht="15" customHeight="1" x14ac:dyDescent="0.45">
      <c r="D614" s="102" t="str">
        <f t="shared" si="10"/>
        <v/>
      </c>
    </row>
    <row r="615" spans="4:4" ht="15" customHeight="1" x14ac:dyDescent="0.45">
      <c r="D615" s="102" t="str">
        <f t="shared" si="10"/>
        <v/>
      </c>
    </row>
    <row r="616" spans="4:4" ht="15" customHeight="1" x14ac:dyDescent="0.45">
      <c r="D616" s="102" t="str">
        <f t="shared" si="10"/>
        <v/>
      </c>
    </row>
    <row r="617" spans="4:4" ht="15" customHeight="1" x14ac:dyDescent="0.45">
      <c r="D617" s="102" t="str">
        <f t="shared" si="10"/>
        <v/>
      </c>
    </row>
    <row r="618" spans="4:4" ht="15" customHeight="1" x14ac:dyDescent="0.45">
      <c r="D618" s="102" t="str">
        <f t="shared" si="10"/>
        <v/>
      </c>
    </row>
    <row r="619" spans="4:4" ht="15" customHeight="1" x14ac:dyDescent="0.45">
      <c r="D619" s="102" t="str">
        <f t="shared" si="10"/>
        <v/>
      </c>
    </row>
    <row r="620" spans="4:4" ht="15" customHeight="1" x14ac:dyDescent="0.45">
      <c r="D620" s="102" t="str">
        <f t="shared" si="10"/>
        <v/>
      </c>
    </row>
    <row r="621" spans="4:4" ht="15" customHeight="1" x14ac:dyDescent="0.45">
      <c r="D621" s="102" t="str">
        <f t="shared" si="10"/>
        <v/>
      </c>
    </row>
    <row r="622" spans="4:4" ht="15" customHeight="1" x14ac:dyDescent="0.45">
      <c r="D622" s="102" t="str">
        <f t="shared" si="10"/>
        <v/>
      </c>
    </row>
    <row r="623" spans="4:4" ht="15" customHeight="1" x14ac:dyDescent="0.45">
      <c r="D623" s="102" t="str">
        <f t="shared" si="10"/>
        <v/>
      </c>
    </row>
    <row r="624" spans="4:4" ht="15" customHeight="1" x14ac:dyDescent="0.45">
      <c r="D624" s="102" t="str">
        <f t="shared" si="10"/>
        <v/>
      </c>
    </row>
    <row r="625" spans="4:4" ht="15" customHeight="1" x14ac:dyDescent="0.45">
      <c r="D625" s="102" t="str">
        <f t="shared" si="10"/>
        <v/>
      </c>
    </row>
    <row r="626" spans="4:4" ht="15" customHeight="1" x14ac:dyDescent="0.45">
      <c r="D626" s="102" t="str">
        <f t="shared" si="10"/>
        <v/>
      </c>
    </row>
    <row r="627" spans="4:4" ht="15" customHeight="1" x14ac:dyDescent="0.45">
      <c r="D627" s="102" t="str">
        <f t="shared" si="10"/>
        <v/>
      </c>
    </row>
    <row r="628" spans="4:4" ht="15" customHeight="1" x14ac:dyDescent="0.45">
      <c r="D628" s="102" t="str">
        <f t="shared" si="10"/>
        <v/>
      </c>
    </row>
    <row r="629" spans="4:4" ht="15" customHeight="1" x14ac:dyDescent="0.45">
      <c r="D629" s="102" t="str">
        <f t="shared" si="10"/>
        <v/>
      </c>
    </row>
    <row r="630" spans="4:4" ht="15" customHeight="1" x14ac:dyDescent="0.45">
      <c r="D630" s="102" t="str">
        <f t="shared" si="10"/>
        <v/>
      </c>
    </row>
    <row r="631" spans="4:4" ht="15" customHeight="1" x14ac:dyDescent="0.45">
      <c r="D631" s="102" t="str">
        <f t="shared" si="10"/>
        <v/>
      </c>
    </row>
    <row r="632" spans="4:4" ht="15" customHeight="1" x14ac:dyDescent="0.45">
      <c r="D632" s="102" t="str">
        <f t="shared" si="10"/>
        <v/>
      </c>
    </row>
    <row r="633" spans="4:4" ht="15" customHeight="1" x14ac:dyDescent="0.45">
      <c r="D633" s="102" t="str">
        <f t="shared" si="10"/>
        <v/>
      </c>
    </row>
    <row r="634" spans="4:4" ht="15" customHeight="1" x14ac:dyDescent="0.45">
      <c r="D634" s="102" t="str">
        <f t="shared" si="10"/>
        <v/>
      </c>
    </row>
    <row r="635" spans="4:4" ht="15" customHeight="1" x14ac:dyDescent="0.45">
      <c r="D635" s="102" t="str">
        <f t="shared" si="10"/>
        <v/>
      </c>
    </row>
    <row r="636" spans="4:4" ht="15" customHeight="1" x14ac:dyDescent="0.45">
      <c r="D636" s="102" t="str">
        <f t="shared" si="10"/>
        <v/>
      </c>
    </row>
    <row r="637" spans="4:4" ht="15" customHeight="1" x14ac:dyDescent="0.45">
      <c r="D637" s="102" t="str">
        <f t="shared" si="10"/>
        <v/>
      </c>
    </row>
    <row r="638" spans="4:4" ht="15" customHeight="1" x14ac:dyDescent="0.45">
      <c r="D638" s="102" t="str">
        <f t="shared" si="10"/>
        <v/>
      </c>
    </row>
    <row r="639" spans="4:4" ht="15" customHeight="1" x14ac:dyDescent="0.45">
      <c r="D639" s="102" t="str">
        <f t="shared" si="10"/>
        <v/>
      </c>
    </row>
    <row r="640" spans="4:4" ht="15" customHeight="1" x14ac:dyDescent="0.45">
      <c r="D640" s="102" t="str">
        <f t="shared" si="10"/>
        <v/>
      </c>
    </row>
    <row r="641" spans="4:4" ht="15" customHeight="1" x14ac:dyDescent="0.45">
      <c r="D641" s="102" t="str">
        <f t="shared" si="10"/>
        <v/>
      </c>
    </row>
    <row r="642" spans="4:4" ht="15" customHeight="1" x14ac:dyDescent="0.45">
      <c r="D642" s="102" t="str">
        <f t="shared" si="10"/>
        <v/>
      </c>
    </row>
    <row r="643" spans="4:4" ht="15" customHeight="1" x14ac:dyDescent="0.45">
      <c r="D643" s="102" t="str">
        <f t="shared" ref="D643:D706" si="11">IF(C643&gt;0,C643,IF(A643&gt;0,1,""))</f>
        <v/>
      </c>
    </row>
    <row r="644" spans="4:4" ht="15" customHeight="1" x14ac:dyDescent="0.45">
      <c r="D644" s="102" t="str">
        <f t="shared" si="11"/>
        <v/>
      </c>
    </row>
    <row r="645" spans="4:4" ht="15" customHeight="1" x14ac:dyDescent="0.45">
      <c r="D645" s="102" t="str">
        <f t="shared" si="11"/>
        <v/>
      </c>
    </row>
    <row r="646" spans="4:4" ht="15" customHeight="1" x14ac:dyDescent="0.45">
      <c r="D646" s="102" t="str">
        <f t="shared" si="11"/>
        <v/>
      </c>
    </row>
    <row r="647" spans="4:4" ht="15" customHeight="1" x14ac:dyDescent="0.45">
      <c r="D647" s="102" t="str">
        <f t="shared" si="11"/>
        <v/>
      </c>
    </row>
    <row r="648" spans="4:4" ht="15" customHeight="1" x14ac:dyDescent="0.45">
      <c r="D648" s="102" t="str">
        <f t="shared" si="11"/>
        <v/>
      </c>
    </row>
    <row r="649" spans="4:4" ht="15" customHeight="1" x14ac:dyDescent="0.45">
      <c r="D649" s="102" t="str">
        <f t="shared" si="11"/>
        <v/>
      </c>
    </row>
    <row r="650" spans="4:4" ht="15" customHeight="1" x14ac:dyDescent="0.45">
      <c r="D650" s="102" t="str">
        <f t="shared" si="11"/>
        <v/>
      </c>
    </row>
    <row r="651" spans="4:4" ht="15" customHeight="1" x14ac:dyDescent="0.45">
      <c r="D651" s="102" t="str">
        <f t="shared" si="11"/>
        <v/>
      </c>
    </row>
    <row r="652" spans="4:4" ht="15" customHeight="1" x14ac:dyDescent="0.45">
      <c r="D652" s="102" t="str">
        <f t="shared" si="11"/>
        <v/>
      </c>
    </row>
    <row r="653" spans="4:4" ht="15" customHeight="1" x14ac:dyDescent="0.45">
      <c r="D653" s="102" t="str">
        <f t="shared" si="11"/>
        <v/>
      </c>
    </row>
    <row r="654" spans="4:4" ht="15" customHeight="1" x14ac:dyDescent="0.45">
      <c r="D654" s="102" t="str">
        <f t="shared" si="11"/>
        <v/>
      </c>
    </row>
    <row r="655" spans="4:4" ht="15" customHeight="1" x14ac:dyDescent="0.45">
      <c r="D655" s="102" t="str">
        <f t="shared" si="11"/>
        <v/>
      </c>
    </row>
    <row r="656" spans="4:4" ht="15" customHeight="1" x14ac:dyDescent="0.45">
      <c r="D656" s="102" t="str">
        <f t="shared" si="11"/>
        <v/>
      </c>
    </row>
    <row r="657" spans="4:4" ht="15" customHeight="1" x14ac:dyDescent="0.45">
      <c r="D657" s="102" t="str">
        <f t="shared" si="11"/>
        <v/>
      </c>
    </row>
    <row r="658" spans="4:4" ht="15" customHeight="1" x14ac:dyDescent="0.45">
      <c r="D658" s="102" t="str">
        <f t="shared" si="11"/>
        <v/>
      </c>
    </row>
    <row r="659" spans="4:4" ht="15" customHeight="1" x14ac:dyDescent="0.45">
      <c r="D659" s="102" t="str">
        <f t="shared" si="11"/>
        <v/>
      </c>
    </row>
    <row r="660" spans="4:4" ht="15" customHeight="1" x14ac:dyDescent="0.45">
      <c r="D660" s="102" t="str">
        <f t="shared" si="11"/>
        <v/>
      </c>
    </row>
    <row r="661" spans="4:4" ht="15" customHeight="1" x14ac:dyDescent="0.45">
      <c r="D661" s="102" t="str">
        <f t="shared" si="11"/>
        <v/>
      </c>
    </row>
    <row r="662" spans="4:4" ht="15" customHeight="1" x14ac:dyDescent="0.45">
      <c r="D662" s="102" t="str">
        <f t="shared" si="11"/>
        <v/>
      </c>
    </row>
    <row r="663" spans="4:4" ht="15" customHeight="1" x14ac:dyDescent="0.45">
      <c r="D663" s="102" t="str">
        <f t="shared" si="11"/>
        <v/>
      </c>
    </row>
    <row r="664" spans="4:4" ht="15" customHeight="1" x14ac:dyDescent="0.45">
      <c r="D664" s="102" t="str">
        <f t="shared" si="11"/>
        <v/>
      </c>
    </row>
    <row r="665" spans="4:4" ht="15" customHeight="1" x14ac:dyDescent="0.45">
      <c r="D665" s="102" t="str">
        <f t="shared" si="11"/>
        <v/>
      </c>
    </row>
    <row r="666" spans="4:4" ht="15" customHeight="1" x14ac:dyDescent="0.45">
      <c r="D666" s="102" t="str">
        <f t="shared" si="11"/>
        <v/>
      </c>
    </row>
    <row r="667" spans="4:4" ht="15" customHeight="1" x14ac:dyDescent="0.45">
      <c r="D667" s="102" t="str">
        <f t="shared" si="11"/>
        <v/>
      </c>
    </row>
    <row r="668" spans="4:4" ht="15" customHeight="1" x14ac:dyDescent="0.45">
      <c r="D668" s="102" t="str">
        <f t="shared" si="11"/>
        <v/>
      </c>
    </row>
    <row r="669" spans="4:4" ht="15" customHeight="1" x14ac:dyDescent="0.45">
      <c r="D669" s="102" t="str">
        <f t="shared" si="11"/>
        <v/>
      </c>
    </row>
    <row r="670" spans="4:4" ht="15" customHeight="1" x14ac:dyDescent="0.45">
      <c r="D670" s="102" t="str">
        <f t="shared" si="11"/>
        <v/>
      </c>
    </row>
    <row r="671" spans="4:4" ht="15" customHeight="1" x14ac:dyDescent="0.45">
      <c r="D671" s="102" t="str">
        <f t="shared" si="11"/>
        <v/>
      </c>
    </row>
    <row r="672" spans="4:4" ht="15" customHeight="1" x14ac:dyDescent="0.45">
      <c r="D672" s="102" t="str">
        <f t="shared" si="11"/>
        <v/>
      </c>
    </row>
    <row r="673" spans="4:4" ht="15" customHeight="1" x14ac:dyDescent="0.45">
      <c r="D673" s="102" t="str">
        <f t="shared" si="11"/>
        <v/>
      </c>
    </row>
    <row r="674" spans="4:4" ht="15" customHeight="1" x14ac:dyDescent="0.45">
      <c r="D674" s="102" t="str">
        <f t="shared" si="11"/>
        <v/>
      </c>
    </row>
    <row r="675" spans="4:4" ht="15" customHeight="1" x14ac:dyDescent="0.45">
      <c r="D675" s="102" t="str">
        <f t="shared" si="11"/>
        <v/>
      </c>
    </row>
    <row r="676" spans="4:4" ht="15" customHeight="1" x14ac:dyDescent="0.45">
      <c r="D676" s="102" t="str">
        <f t="shared" si="11"/>
        <v/>
      </c>
    </row>
    <row r="677" spans="4:4" ht="15" customHeight="1" x14ac:dyDescent="0.45">
      <c r="D677" s="102" t="str">
        <f t="shared" si="11"/>
        <v/>
      </c>
    </row>
    <row r="678" spans="4:4" ht="15" customHeight="1" x14ac:dyDescent="0.45">
      <c r="D678" s="102" t="str">
        <f t="shared" si="11"/>
        <v/>
      </c>
    </row>
    <row r="679" spans="4:4" ht="15" customHeight="1" x14ac:dyDescent="0.45">
      <c r="D679" s="102" t="str">
        <f t="shared" si="11"/>
        <v/>
      </c>
    </row>
    <row r="680" spans="4:4" ht="15" customHeight="1" x14ac:dyDescent="0.45">
      <c r="D680" s="102" t="str">
        <f t="shared" si="11"/>
        <v/>
      </c>
    </row>
    <row r="681" spans="4:4" ht="15" customHeight="1" x14ac:dyDescent="0.45">
      <c r="D681" s="102" t="str">
        <f t="shared" si="11"/>
        <v/>
      </c>
    </row>
    <row r="682" spans="4:4" ht="15" customHeight="1" x14ac:dyDescent="0.45">
      <c r="D682" s="102" t="str">
        <f t="shared" si="11"/>
        <v/>
      </c>
    </row>
    <row r="683" spans="4:4" ht="15" customHeight="1" x14ac:dyDescent="0.45">
      <c r="D683" s="102" t="str">
        <f t="shared" si="11"/>
        <v/>
      </c>
    </row>
    <row r="684" spans="4:4" ht="15" customHeight="1" x14ac:dyDescent="0.45">
      <c r="D684" s="102" t="str">
        <f t="shared" si="11"/>
        <v/>
      </c>
    </row>
    <row r="685" spans="4:4" ht="15" customHeight="1" x14ac:dyDescent="0.45">
      <c r="D685" s="102" t="str">
        <f t="shared" si="11"/>
        <v/>
      </c>
    </row>
    <row r="686" spans="4:4" ht="15" customHeight="1" x14ac:dyDescent="0.45">
      <c r="D686" s="102" t="str">
        <f t="shared" si="11"/>
        <v/>
      </c>
    </row>
    <row r="687" spans="4:4" ht="15" customHeight="1" x14ac:dyDescent="0.45">
      <c r="D687" s="102" t="str">
        <f t="shared" si="11"/>
        <v/>
      </c>
    </row>
    <row r="688" spans="4:4" ht="15" customHeight="1" x14ac:dyDescent="0.45">
      <c r="D688" s="102" t="str">
        <f t="shared" si="11"/>
        <v/>
      </c>
    </row>
    <row r="689" spans="4:4" ht="15" customHeight="1" x14ac:dyDescent="0.45">
      <c r="D689" s="102" t="str">
        <f t="shared" si="11"/>
        <v/>
      </c>
    </row>
    <row r="690" spans="4:4" ht="15" customHeight="1" x14ac:dyDescent="0.45">
      <c r="D690" s="102" t="str">
        <f t="shared" si="11"/>
        <v/>
      </c>
    </row>
    <row r="691" spans="4:4" ht="15" customHeight="1" x14ac:dyDescent="0.45">
      <c r="D691" s="102" t="str">
        <f t="shared" si="11"/>
        <v/>
      </c>
    </row>
    <row r="692" spans="4:4" ht="15" customHeight="1" x14ac:dyDescent="0.45">
      <c r="D692" s="102" t="str">
        <f t="shared" si="11"/>
        <v/>
      </c>
    </row>
    <row r="693" spans="4:4" ht="15" customHeight="1" x14ac:dyDescent="0.45">
      <c r="D693" s="102" t="str">
        <f t="shared" si="11"/>
        <v/>
      </c>
    </row>
    <row r="694" spans="4:4" ht="15" customHeight="1" x14ac:dyDescent="0.45">
      <c r="D694" s="102" t="str">
        <f t="shared" si="11"/>
        <v/>
      </c>
    </row>
    <row r="695" spans="4:4" ht="15" customHeight="1" x14ac:dyDescent="0.45">
      <c r="D695" s="102" t="str">
        <f t="shared" si="11"/>
        <v/>
      </c>
    </row>
    <row r="696" spans="4:4" ht="15" customHeight="1" x14ac:dyDescent="0.45">
      <c r="D696" s="102" t="str">
        <f t="shared" si="11"/>
        <v/>
      </c>
    </row>
    <row r="697" spans="4:4" ht="15" customHeight="1" x14ac:dyDescent="0.45">
      <c r="D697" s="102" t="str">
        <f t="shared" si="11"/>
        <v/>
      </c>
    </row>
    <row r="698" spans="4:4" ht="15" customHeight="1" x14ac:dyDescent="0.45">
      <c r="D698" s="102" t="str">
        <f t="shared" si="11"/>
        <v/>
      </c>
    </row>
    <row r="699" spans="4:4" ht="15" customHeight="1" x14ac:dyDescent="0.45">
      <c r="D699" s="102" t="str">
        <f t="shared" si="11"/>
        <v/>
      </c>
    </row>
    <row r="700" spans="4:4" ht="15" customHeight="1" x14ac:dyDescent="0.45">
      <c r="D700" s="102" t="str">
        <f t="shared" si="11"/>
        <v/>
      </c>
    </row>
    <row r="701" spans="4:4" ht="15" customHeight="1" x14ac:dyDescent="0.45">
      <c r="D701" s="102" t="str">
        <f t="shared" si="11"/>
        <v/>
      </c>
    </row>
    <row r="702" spans="4:4" ht="15" customHeight="1" x14ac:dyDescent="0.45">
      <c r="D702" s="102" t="str">
        <f t="shared" si="11"/>
        <v/>
      </c>
    </row>
    <row r="703" spans="4:4" ht="15" customHeight="1" x14ac:dyDescent="0.45">
      <c r="D703" s="102" t="str">
        <f t="shared" si="11"/>
        <v/>
      </c>
    </row>
    <row r="704" spans="4:4" ht="15" customHeight="1" x14ac:dyDescent="0.45">
      <c r="D704" s="102" t="str">
        <f t="shared" si="11"/>
        <v/>
      </c>
    </row>
    <row r="705" spans="4:4" ht="15" customHeight="1" x14ac:dyDescent="0.45">
      <c r="D705" s="102" t="str">
        <f t="shared" si="11"/>
        <v/>
      </c>
    </row>
    <row r="706" spans="4:4" ht="15" customHeight="1" x14ac:dyDescent="0.45">
      <c r="D706" s="102" t="str">
        <f t="shared" si="11"/>
        <v/>
      </c>
    </row>
    <row r="707" spans="4:4" ht="15" customHeight="1" x14ac:dyDescent="0.45">
      <c r="D707" s="102" t="str">
        <f t="shared" ref="D707:D770" si="12">IF(C707&gt;0,C707,IF(A707&gt;0,1,""))</f>
        <v/>
      </c>
    </row>
    <row r="708" spans="4:4" ht="15" customHeight="1" x14ac:dyDescent="0.45">
      <c r="D708" s="102" t="str">
        <f t="shared" si="12"/>
        <v/>
      </c>
    </row>
    <row r="709" spans="4:4" ht="15" customHeight="1" x14ac:dyDescent="0.45">
      <c r="D709" s="102" t="str">
        <f t="shared" si="12"/>
        <v/>
      </c>
    </row>
    <row r="710" spans="4:4" ht="15" customHeight="1" x14ac:dyDescent="0.45">
      <c r="D710" s="102" t="str">
        <f t="shared" si="12"/>
        <v/>
      </c>
    </row>
    <row r="711" spans="4:4" ht="15" customHeight="1" x14ac:dyDescent="0.45">
      <c r="D711" s="102" t="str">
        <f t="shared" si="12"/>
        <v/>
      </c>
    </row>
    <row r="712" spans="4:4" ht="15" customHeight="1" x14ac:dyDescent="0.45">
      <c r="D712" s="102" t="str">
        <f t="shared" si="12"/>
        <v/>
      </c>
    </row>
    <row r="713" spans="4:4" ht="15" customHeight="1" x14ac:dyDescent="0.45">
      <c r="D713" s="102" t="str">
        <f t="shared" si="12"/>
        <v/>
      </c>
    </row>
    <row r="714" spans="4:4" ht="15" customHeight="1" x14ac:dyDescent="0.45">
      <c r="D714" s="102" t="str">
        <f t="shared" si="12"/>
        <v/>
      </c>
    </row>
    <row r="715" spans="4:4" ht="15" customHeight="1" x14ac:dyDescent="0.45">
      <c r="D715" s="102" t="str">
        <f t="shared" si="12"/>
        <v/>
      </c>
    </row>
    <row r="716" spans="4:4" ht="15" customHeight="1" x14ac:dyDescent="0.45">
      <c r="D716" s="102" t="str">
        <f t="shared" si="12"/>
        <v/>
      </c>
    </row>
    <row r="717" spans="4:4" ht="15" customHeight="1" x14ac:dyDescent="0.45">
      <c r="D717" s="102" t="str">
        <f t="shared" si="12"/>
        <v/>
      </c>
    </row>
    <row r="718" spans="4:4" ht="15" customHeight="1" x14ac:dyDescent="0.45">
      <c r="D718" s="102" t="str">
        <f t="shared" si="12"/>
        <v/>
      </c>
    </row>
    <row r="719" spans="4:4" ht="15" customHeight="1" x14ac:dyDescent="0.45">
      <c r="D719" s="102" t="str">
        <f t="shared" si="12"/>
        <v/>
      </c>
    </row>
    <row r="720" spans="4:4" ht="15" customHeight="1" x14ac:dyDescent="0.45">
      <c r="D720" s="102" t="str">
        <f t="shared" si="12"/>
        <v/>
      </c>
    </row>
    <row r="721" spans="4:4" ht="15" customHeight="1" x14ac:dyDescent="0.45">
      <c r="D721" s="102" t="str">
        <f t="shared" si="12"/>
        <v/>
      </c>
    </row>
    <row r="722" spans="4:4" ht="15" customHeight="1" x14ac:dyDescent="0.45">
      <c r="D722" s="102" t="str">
        <f t="shared" si="12"/>
        <v/>
      </c>
    </row>
    <row r="723" spans="4:4" ht="15" customHeight="1" x14ac:dyDescent="0.45">
      <c r="D723" s="102" t="str">
        <f t="shared" si="12"/>
        <v/>
      </c>
    </row>
    <row r="724" spans="4:4" ht="15" customHeight="1" x14ac:dyDescent="0.45">
      <c r="D724" s="102" t="str">
        <f t="shared" si="12"/>
        <v/>
      </c>
    </row>
    <row r="725" spans="4:4" ht="15" customHeight="1" x14ac:dyDescent="0.45">
      <c r="D725" s="102" t="str">
        <f t="shared" si="12"/>
        <v/>
      </c>
    </row>
    <row r="726" spans="4:4" ht="15" customHeight="1" x14ac:dyDescent="0.45">
      <c r="D726" s="102" t="str">
        <f t="shared" si="12"/>
        <v/>
      </c>
    </row>
    <row r="727" spans="4:4" ht="15" customHeight="1" x14ac:dyDescent="0.45">
      <c r="D727" s="102" t="str">
        <f t="shared" si="12"/>
        <v/>
      </c>
    </row>
    <row r="728" spans="4:4" ht="15" customHeight="1" x14ac:dyDescent="0.45">
      <c r="D728" s="102" t="str">
        <f t="shared" si="12"/>
        <v/>
      </c>
    </row>
    <row r="729" spans="4:4" ht="15" customHeight="1" x14ac:dyDescent="0.45">
      <c r="D729" s="102" t="str">
        <f t="shared" si="12"/>
        <v/>
      </c>
    </row>
    <row r="730" spans="4:4" ht="15" customHeight="1" x14ac:dyDescent="0.45">
      <c r="D730" s="102" t="str">
        <f t="shared" si="12"/>
        <v/>
      </c>
    </row>
    <row r="731" spans="4:4" ht="15" customHeight="1" x14ac:dyDescent="0.45">
      <c r="D731" s="102" t="str">
        <f t="shared" si="12"/>
        <v/>
      </c>
    </row>
    <row r="732" spans="4:4" ht="15" customHeight="1" x14ac:dyDescent="0.45">
      <c r="D732" s="102" t="str">
        <f t="shared" si="12"/>
        <v/>
      </c>
    </row>
    <row r="733" spans="4:4" ht="15" customHeight="1" x14ac:dyDescent="0.45">
      <c r="D733" s="102" t="str">
        <f t="shared" si="12"/>
        <v/>
      </c>
    </row>
    <row r="734" spans="4:4" ht="15" customHeight="1" x14ac:dyDescent="0.45">
      <c r="D734" s="102" t="str">
        <f t="shared" si="12"/>
        <v/>
      </c>
    </row>
    <row r="735" spans="4:4" ht="15" customHeight="1" x14ac:dyDescent="0.45">
      <c r="D735" s="102" t="str">
        <f t="shared" si="12"/>
        <v/>
      </c>
    </row>
    <row r="736" spans="4:4" ht="15" customHeight="1" x14ac:dyDescent="0.45">
      <c r="D736" s="102" t="str">
        <f t="shared" si="12"/>
        <v/>
      </c>
    </row>
    <row r="737" spans="4:4" ht="15" customHeight="1" x14ac:dyDescent="0.45">
      <c r="D737" s="102" t="str">
        <f t="shared" si="12"/>
        <v/>
      </c>
    </row>
    <row r="738" spans="4:4" ht="15" customHeight="1" x14ac:dyDescent="0.45">
      <c r="D738" s="102" t="str">
        <f t="shared" si="12"/>
        <v/>
      </c>
    </row>
    <row r="739" spans="4:4" ht="15" customHeight="1" x14ac:dyDescent="0.45">
      <c r="D739" s="102" t="str">
        <f t="shared" si="12"/>
        <v/>
      </c>
    </row>
    <row r="740" spans="4:4" ht="15" customHeight="1" x14ac:dyDescent="0.45">
      <c r="D740" s="102" t="str">
        <f t="shared" si="12"/>
        <v/>
      </c>
    </row>
    <row r="741" spans="4:4" ht="15" customHeight="1" x14ac:dyDescent="0.45">
      <c r="D741" s="102" t="str">
        <f t="shared" si="12"/>
        <v/>
      </c>
    </row>
    <row r="742" spans="4:4" ht="15" customHeight="1" x14ac:dyDescent="0.45">
      <c r="D742" s="102" t="str">
        <f t="shared" si="12"/>
        <v/>
      </c>
    </row>
    <row r="743" spans="4:4" ht="15" customHeight="1" x14ac:dyDescent="0.45">
      <c r="D743" s="102" t="str">
        <f t="shared" si="12"/>
        <v/>
      </c>
    </row>
    <row r="744" spans="4:4" ht="15" customHeight="1" x14ac:dyDescent="0.45">
      <c r="D744" s="102" t="str">
        <f t="shared" si="12"/>
        <v/>
      </c>
    </row>
    <row r="745" spans="4:4" ht="15" customHeight="1" x14ac:dyDescent="0.45">
      <c r="D745" s="102" t="str">
        <f t="shared" si="12"/>
        <v/>
      </c>
    </row>
    <row r="746" spans="4:4" ht="15" customHeight="1" x14ac:dyDescent="0.45">
      <c r="D746" s="102" t="str">
        <f t="shared" si="12"/>
        <v/>
      </c>
    </row>
    <row r="747" spans="4:4" ht="15" customHeight="1" x14ac:dyDescent="0.45">
      <c r="D747" s="102" t="str">
        <f t="shared" si="12"/>
        <v/>
      </c>
    </row>
    <row r="748" spans="4:4" ht="15" customHeight="1" x14ac:dyDescent="0.45">
      <c r="D748" s="102" t="str">
        <f t="shared" si="12"/>
        <v/>
      </c>
    </row>
    <row r="749" spans="4:4" ht="15" customHeight="1" x14ac:dyDescent="0.45">
      <c r="D749" s="102" t="str">
        <f t="shared" si="12"/>
        <v/>
      </c>
    </row>
    <row r="750" spans="4:4" ht="15" customHeight="1" x14ac:dyDescent="0.45">
      <c r="D750" s="102" t="str">
        <f t="shared" si="12"/>
        <v/>
      </c>
    </row>
    <row r="751" spans="4:4" ht="15" customHeight="1" x14ac:dyDescent="0.45">
      <c r="D751" s="102" t="str">
        <f t="shared" si="12"/>
        <v/>
      </c>
    </row>
    <row r="752" spans="4:4" ht="15" customHeight="1" x14ac:dyDescent="0.45">
      <c r="D752" s="102" t="str">
        <f t="shared" si="12"/>
        <v/>
      </c>
    </row>
    <row r="753" spans="4:4" ht="15" customHeight="1" x14ac:dyDescent="0.45">
      <c r="D753" s="102" t="str">
        <f t="shared" si="12"/>
        <v/>
      </c>
    </row>
    <row r="754" spans="4:4" ht="15" customHeight="1" x14ac:dyDescent="0.45">
      <c r="D754" s="102" t="str">
        <f t="shared" si="12"/>
        <v/>
      </c>
    </row>
    <row r="755" spans="4:4" ht="15" customHeight="1" x14ac:dyDescent="0.45">
      <c r="D755" s="102" t="str">
        <f t="shared" si="12"/>
        <v/>
      </c>
    </row>
    <row r="756" spans="4:4" ht="15" customHeight="1" x14ac:dyDescent="0.45">
      <c r="D756" s="102" t="str">
        <f t="shared" si="12"/>
        <v/>
      </c>
    </row>
    <row r="757" spans="4:4" ht="15" customHeight="1" x14ac:dyDescent="0.45">
      <c r="D757" s="102" t="str">
        <f t="shared" si="12"/>
        <v/>
      </c>
    </row>
    <row r="758" spans="4:4" ht="15" customHeight="1" x14ac:dyDescent="0.45">
      <c r="D758" s="102" t="str">
        <f t="shared" si="12"/>
        <v/>
      </c>
    </row>
    <row r="759" spans="4:4" ht="15" customHeight="1" x14ac:dyDescent="0.45">
      <c r="D759" s="102" t="str">
        <f t="shared" si="12"/>
        <v/>
      </c>
    </row>
    <row r="760" spans="4:4" ht="15" customHeight="1" x14ac:dyDescent="0.45">
      <c r="D760" s="102" t="str">
        <f t="shared" si="12"/>
        <v/>
      </c>
    </row>
    <row r="761" spans="4:4" ht="15" customHeight="1" x14ac:dyDescent="0.45">
      <c r="D761" s="102" t="str">
        <f t="shared" si="12"/>
        <v/>
      </c>
    </row>
    <row r="762" spans="4:4" ht="15" customHeight="1" x14ac:dyDescent="0.45">
      <c r="D762" s="102" t="str">
        <f t="shared" si="12"/>
        <v/>
      </c>
    </row>
    <row r="763" spans="4:4" ht="15" customHeight="1" x14ac:dyDescent="0.45">
      <c r="D763" s="102" t="str">
        <f t="shared" si="12"/>
        <v/>
      </c>
    </row>
    <row r="764" spans="4:4" ht="15" customHeight="1" x14ac:dyDescent="0.45">
      <c r="D764" s="102" t="str">
        <f t="shared" si="12"/>
        <v/>
      </c>
    </row>
    <row r="765" spans="4:4" ht="15" customHeight="1" x14ac:dyDescent="0.45">
      <c r="D765" s="102" t="str">
        <f t="shared" si="12"/>
        <v/>
      </c>
    </row>
    <row r="766" spans="4:4" ht="15" customHeight="1" x14ac:dyDescent="0.45">
      <c r="D766" s="102" t="str">
        <f t="shared" si="12"/>
        <v/>
      </c>
    </row>
    <row r="767" spans="4:4" ht="15" customHeight="1" x14ac:dyDescent="0.45">
      <c r="D767" s="102" t="str">
        <f t="shared" si="12"/>
        <v/>
      </c>
    </row>
    <row r="768" spans="4:4" ht="15" customHeight="1" x14ac:dyDescent="0.45">
      <c r="D768" s="102" t="str">
        <f t="shared" si="12"/>
        <v/>
      </c>
    </row>
    <row r="769" spans="4:4" ht="15" customHeight="1" x14ac:dyDescent="0.45">
      <c r="D769" s="102" t="str">
        <f t="shared" si="12"/>
        <v/>
      </c>
    </row>
    <row r="770" spans="4:4" ht="15" customHeight="1" x14ac:dyDescent="0.45">
      <c r="D770" s="102" t="str">
        <f t="shared" si="12"/>
        <v/>
      </c>
    </row>
    <row r="771" spans="4:4" ht="15" customHeight="1" x14ac:dyDescent="0.45">
      <c r="D771" s="102" t="str">
        <f t="shared" ref="D771:D834" si="13">IF(C771&gt;0,C771,IF(A771&gt;0,1,""))</f>
        <v/>
      </c>
    </row>
    <row r="772" spans="4:4" ht="15" customHeight="1" x14ac:dyDescent="0.45">
      <c r="D772" s="102" t="str">
        <f t="shared" si="13"/>
        <v/>
      </c>
    </row>
    <row r="773" spans="4:4" ht="15" customHeight="1" x14ac:dyDescent="0.45">
      <c r="D773" s="102" t="str">
        <f t="shared" si="13"/>
        <v/>
      </c>
    </row>
    <row r="774" spans="4:4" ht="15" customHeight="1" x14ac:dyDescent="0.45">
      <c r="D774" s="102" t="str">
        <f t="shared" si="13"/>
        <v/>
      </c>
    </row>
    <row r="775" spans="4:4" ht="15" customHeight="1" x14ac:dyDescent="0.45">
      <c r="D775" s="102" t="str">
        <f t="shared" si="13"/>
        <v/>
      </c>
    </row>
    <row r="776" spans="4:4" ht="15" customHeight="1" x14ac:dyDescent="0.45">
      <c r="D776" s="102" t="str">
        <f t="shared" si="13"/>
        <v/>
      </c>
    </row>
    <row r="777" spans="4:4" ht="15" customHeight="1" x14ac:dyDescent="0.45">
      <c r="D777" s="102" t="str">
        <f t="shared" si="13"/>
        <v/>
      </c>
    </row>
    <row r="778" spans="4:4" ht="15" customHeight="1" x14ac:dyDescent="0.45">
      <c r="D778" s="102" t="str">
        <f t="shared" si="13"/>
        <v/>
      </c>
    </row>
    <row r="779" spans="4:4" ht="15" customHeight="1" x14ac:dyDescent="0.45">
      <c r="D779" s="102" t="str">
        <f t="shared" si="13"/>
        <v/>
      </c>
    </row>
    <row r="780" spans="4:4" ht="15" customHeight="1" x14ac:dyDescent="0.45">
      <c r="D780" s="102" t="str">
        <f t="shared" si="13"/>
        <v/>
      </c>
    </row>
    <row r="781" spans="4:4" ht="15" customHeight="1" x14ac:dyDescent="0.45">
      <c r="D781" s="102" t="str">
        <f t="shared" si="13"/>
        <v/>
      </c>
    </row>
    <row r="782" spans="4:4" ht="15" customHeight="1" x14ac:dyDescent="0.45">
      <c r="D782" s="102" t="str">
        <f t="shared" si="13"/>
        <v/>
      </c>
    </row>
    <row r="783" spans="4:4" ht="15" customHeight="1" x14ac:dyDescent="0.45">
      <c r="D783" s="102" t="str">
        <f t="shared" si="13"/>
        <v/>
      </c>
    </row>
    <row r="784" spans="4:4" ht="15" customHeight="1" x14ac:dyDescent="0.45">
      <c r="D784" s="102" t="str">
        <f t="shared" si="13"/>
        <v/>
      </c>
    </row>
    <row r="785" spans="4:4" ht="15" customHeight="1" x14ac:dyDescent="0.45">
      <c r="D785" s="102" t="str">
        <f t="shared" si="13"/>
        <v/>
      </c>
    </row>
    <row r="786" spans="4:4" ht="15" customHeight="1" x14ac:dyDescent="0.45">
      <c r="D786" s="102" t="str">
        <f t="shared" si="13"/>
        <v/>
      </c>
    </row>
    <row r="787" spans="4:4" ht="15" customHeight="1" x14ac:dyDescent="0.45">
      <c r="D787" s="102" t="str">
        <f t="shared" si="13"/>
        <v/>
      </c>
    </row>
    <row r="788" spans="4:4" ht="15" customHeight="1" x14ac:dyDescent="0.45">
      <c r="D788" s="102" t="str">
        <f t="shared" si="13"/>
        <v/>
      </c>
    </row>
    <row r="789" spans="4:4" ht="15" customHeight="1" x14ac:dyDescent="0.45">
      <c r="D789" s="102" t="str">
        <f t="shared" si="13"/>
        <v/>
      </c>
    </row>
    <row r="790" spans="4:4" ht="15" customHeight="1" x14ac:dyDescent="0.45">
      <c r="D790" s="102" t="str">
        <f t="shared" si="13"/>
        <v/>
      </c>
    </row>
    <row r="791" spans="4:4" ht="15" customHeight="1" x14ac:dyDescent="0.45">
      <c r="D791" s="102" t="str">
        <f t="shared" si="13"/>
        <v/>
      </c>
    </row>
    <row r="792" spans="4:4" ht="15" customHeight="1" x14ac:dyDescent="0.45">
      <c r="D792" s="102" t="str">
        <f t="shared" si="13"/>
        <v/>
      </c>
    </row>
    <row r="793" spans="4:4" ht="15" customHeight="1" x14ac:dyDescent="0.45">
      <c r="D793" s="102" t="str">
        <f t="shared" si="13"/>
        <v/>
      </c>
    </row>
    <row r="794" spans="4:4" ht="15" customHeight="1" x14ac:dyDescent="0.45">
      <c r="D794" s="102" t="str">
        <f t="shared" si="13"/>
        <v/>
      </c>
    </row>
    <row r="795" spans="4:4" ht="15" customHeight="1" x14ac:dyDescent="0.45">
      <c r="D795" s="102" t="str">
        <f t="shared" si="13"/>
        <v/>
      </c>
    </row>
    <row r="796" spans="4:4" ht="15" customHeight="1" x14ac:dyDescent="0.45">
      <c r="D796" s="102" t="str">
        <f t="shared" si="13"/>
        <v/>
      </c>
    </row>
    <row r="797" spans="4:4" ht="15" customHeight="1" x14ac:dyDescent="0.45">
      <c r="D797" s="102" t="str">
        <f t="shared" si="13"/>
        <v/>
      </c>
    </row>
    <row r="798" spans="4:4" ht="15" customHeight="1" x14ac:dyDescent="0.45">
      <c r="D798" s="102" t="str">
        <f t="shared" si="13"/>
        <v/>
      </c>
    </row>
    <row r="799" spans="4:4" ht="15" customHeight="1" x14ac:dyDescent="0.45">
      <c r="D799" s="102" t="str">
        <f t="shared" si="13"/>
        <v/>
      </c>
    </row>
    <row r="800" spans="4:4" ht="15" customHeight="1" x14ac:dyDescent="0.45">
      <c r="D800" s="102" t="str">
        <f t="shared" si="13"/>
        <v/>
      </c>
    </row>
    <row r="801" spans="4:4" ht="15" customHeight="1" x14ac:dyDescent="0.45">
      <c r="D801" s="102" t="str">
        <f t="shared" si="13"/>
        <v/>
      </c>
    </row>
    <row r="802" spans="4:4" ht="15" customHeight="1" x14ac:dyDescent="0.45">
      <c r="D802" s="102" t="str">
        <f t="shared" si="13"/>
        <v/>
      </c>
    </row>
    <row r="803" spans="4:4" ht="15" customHeight="1" x14ac:dyDescent="0.45">
      <c r="D803" s="102" t="str">
        <f t="shared" si="13"/>
        <v/>
      </c>
    </row>
    <row r="804" spans="4:4" ht="15" customHeight="1" x14ac:dyDescent="0.45">
      <c r="D804" s="102" t="str">
        <f t="shared" si="13"/>
        <v/>
      </c>
    </row>
    <row r="805" spans="4:4" ht="15" customHeight="1" x14ac:dyDescent="0.45">
      <c r="D805" s="102" t="str">
        <f t="shared" si="13"/>
        <v/>
      </c>
    </row>
    <row r="806" spans="4:4" ht="15" customHeight="1" x14ac:dyDescent="0.45">
      <c r="D806" s="102" t="str">
        <f t="shared" si="13"/>
        <v/>
      </c>
    </row>
    <row r="807" spans="4:4" ht="15" customHeight="1" x14ac:dyDescent="0.45">
      <c r="D807" s="102" t="str">
        <f t="shared" si="13"/>
        <v/>
      </c>
    </row>
    <row r="808" spans="4:4" ht="15" customHeight="1" x14ac:dyDescent="0.45">
      <c r="D808" s="102" t="str">
        <f t="shared" si="13"/>
        <v/>
      </c>
    </row>
    <row r="809" spans="4:4" ht="15" customHeight="1" x14ac:dyDescent="0.45">
      <c r="D809" s="102" t="str">
        <f t="shared" si="13"/>
        <v/>
      </c>
    </row>
    <row r="810" spans="4:4" ht="15" customHeight="1" x14ac:dyDescent="0.45">
      <c r="D810" s="102" t="str">
        <f t="shared" si="13"/>
        <v/>
      </c>
    </row>
    <row r="811" spans="4:4" ht="15" customHeight="1" x14ac:dyDescent="0.45">
      <c r="D811" s="102" t="str">
        <f t="shared" si="13"/>
        <v/>
      </c>
    </row>
    <row r="812" spans="4:4" ht="15" customHeight="1" x14ac:dyDescent="0.45">
      <c r="D812" s="102" t="str">
        <f t="shared" si="13"/>
        <v/>
      </c>
    </row>
    <row r="813" spans="4:4" ht="15" customHeight="1" x14ac:dyDescent="0.45">
      <c r="D813" s="102" t="str">
        <f t="shared" si="13"/>
        <v/>
      </c>
    </row>
    <row r="814" spans="4:4" ht="15" customHeight="1" x14ac:dyDescent="0.45">
      <c r="D814" s="102" t="str">
        <f t="shared" si="13"/>
        <v/>
      </c>
    </row>
    <row r="815" spans="4:4" ht="15" customHeight="1" x14ac:dyDescent="0.45">
      <c r="D815" s="102" t="str">
        <f t="shared" si="13"/>
        <v/>
      </c>
    </row>
    <row r="816" spans="4:4" ht="15" customHeight="1" x14ac:dyDescent="0.45">
      <c r="D816" s="102" t="str">
        <f t="shared" si="13"/>
        <v/>
      </c>
    </row>
    <row r="817" spans="4:4" ht="15" customHeight="1" x14ac:dyDescent="0.45">
      <c r="D817" s="102" t="str">
        <f t="shared" si="13"/>
        <v/>
      </c>
    </row>
    <row r="818" spans="4:4" ht="15" customHeight="1" x14ac:dyDescent="0.45">
      <c r="D818" s="102" t="str">
        <f t="shared" si="13"/>
        <v/>
      </c>
    </row>
    <row r="819" spans="4:4" ht="15" customHeight="1" x14ac:dyDescent="0.45">
      <c r="D819" s="102" t="str">
        <f t="shared" si="13"/>
        <v/>
      </c>
    </row>
    <row r="820" spans="4:4" ht="15" customHeight="1" x14ac:dyDescent="0.45">
      <c r="D820" s="102" t="str">
        <f t="shared" si="13"/>
        <v/>
      </c>
    </row>
    <row r="821" spans="4:4" ht="15" customHeight="1" x14ac:dyDescent="0.45">
      <c r="D821" s="102" t="str">
        <f t="shared" si="13"/>
        <v/>
      </c>
    </row>
    <row r="822" spans="4:4" ht="15" customHeight="1" x14ac:dyDescent="0.45">
      <c r="D822" s="102" t="str">
        <f t="shared" si="13"/>
        <v/>
      </c>
    </row>
    <row r="823" spans="4:4" ht="15" customHeight="1" x14ac:dyDescent="0.45">
      <c r="D823" s="102" t="str">
        <f t="shared" si="13"/>
        <v/>
      </c>
    </row>
    <row r="824" spans="4:4" ht="15" customHeight="1" x14ac:dyDescent="0.45">
      <c r="D824" s="102" t="str">
        <f t="shared" si="13"/>
        <v/>
      </c>
    </row>
    <row r="825" spans="4:4" ht="15" customHeight="1" x14ac:dyDescent="0.45">
      <c r="D825" s="102" t="str">
        <f t="shared" si="13"/>
        <v/>
      </c>
    </row>
    <row r="826" spans="4:4" ht="15" customHeight="1" x14ac:dyDescent="0.45">
      <c r="D826" s="102" t="str">
        <f t="shared" si="13"/>
        <v/>
      </c>
    </row>
    <row r="827" spans="4:4" ht="15" customHeight="1" x14ac:dyDescent="0.45">
      <c r="D827" s="102" t="str">
        <f t="shared" si="13"/>
        <v/>
      </c>
    </row>
    <row r="828" spans="4:4" ht="15" customHeight="1" x14ac:dyDescent="0.45">
      <c r="D828" s="102" t="str">
        <f t="shared" si="13"/>
        <v/>
      </c>
    </row>
    <row r="829" spans="4:4" ht="15" customHeight="1" x14ac:dyDescent="0.45">
      <c r="D829" s="102" t="str">
        <f t="shared" si="13"/>
        <v/>
      </c>
    </row>
    <row r="830" spans="4:4" ht="15" customHeight="1" x14ac:dyDescent="0.45">
      <c r="D830" s="102" t="str">
        <f t="shared" si="13"/>
        <v/>
      </c>
    </row>
    <row r="831" spans="4:4" ht="15" customHeight="1" x14ac:dyDescent="0.45">
      <c r="D831" s="102" t="str">
        <f t="shared" si="13"/>
        <v/>
      </c>
    </row>
    <row r="832" spans="4:4" ht="15" customHeight="1" x14ac:dyDescent="0.45">
      <c r="D832" s="102" t="str">
        <f t="shared" si="13"/>
        <v/>
      </c>
    </row>
    <row r="833" spans="4:4" ht="15" customHeight="1" x14ac:dyDescent="0.45">
      <c r="D833" s="102" t="str">
        <f t="shared" si="13"/>
        <v/>
      </c>
    </row>
    <row r="834" spans="4:4" ht="15" customHeight="1" x14ac:dyDescent="0.45">
      <c r="D834" s="102" t="str">
        <f t="shared" si="13"/>
        <v/>
      </c>
    </row>
    <row r="835" spans="4:4" ht="15" customHeight="1" x14ac:dyDescent="0.45">
      <c r="D835" s="102" t="str">
        <f t="shared" ref="D835:D898" si="14">IF(C835&gt;0,C835,IF(A835&gt;0,1,""))</f>
        <v/>
      </c>
    </row>
    <row r="836" spans="4:4" ht="15" customHeight="1" x14ac:dyDescent="0.45">
      <c r="D836" s="102" t="str">
        <f t="shared" si="14"/>
        <v/>
      </c>
    </row>
    <row r="837" spans="4:4" ht="15" customHeight="1" x14ac:dyDescent="0.45">
      <c r="D837" s="102" t="str">
        <f t="shared" si="14"/>
        <v/>
      </c>
    </row>
    <row r="838" spans="4:4" ht="15" customHeight="1" x14ac:dyDescent="0.45">
      <c r="D838" s="102" t="str">
        <f t="shared" si="14"/>
        <v/>
      </c>
    </row>
    <row r="839" spans="4:4" ht="15" customHeight="1" x14ac:dyDescent="0.45">
      <c r="D839" s="102" t="str">
        <f t="shared" si="14"/>
        <v/>
      </c>
    </row>
    <row r="840" spans="4:4" ht="15" customHeight="1" x14ac:dyDescent="0.45">
      <c r="D840" s="102" t="str">
        <f t="shared" si="14"/>
        <v/>
      </c>
    </row>
    <row r="841" spans="4:4" ht="15" customHeight="1" x14ac:dyDescent="0.45">
      <c r="D841" s="102" t="str">
        <f t="shared" si="14"/>
        <v/>
      </c>
    </row>
    <row r="842" spans="4:4" ht="15" customHeight="1" x14ac:dyDescent="0.45">
      <c r="D842" s="102" t="str">
        <f t="shared" si="14"/>
        <v/>
      </c>
    </row>
    <row r="843" spans="4:4" ht="15" customHeight="1" x14ac:dyDescent="0.45">
      <c r="D843" s="102" t="str">
        <f t="shared" si="14"/>
        <v/>
      </c>
    </row>
    <row r="844" spans="4:4" ht="15" customHeight="1" x14ac:dyDescent="0.45">
      <c r="D844" s="102" t="str">
        <f t="shared" si="14"/>
        <v/>
      </c>
    </row>
    <row r="845" spans="4:4" ht="15" customHeight="1" x14ac:dyDescent="0.45">
      <c r="D845" s="102" t="str">
        <f t="shared" si="14"/>
        <v/>
      </c>
    </row>
    <row r="846" spans="4:4" ht="15" customHeight="1" x14ac:dyDescent="0.45">
      <c r="D846" s="102" t="str">
        <f t="shared" si="14"/>
        <v/>
      </c>
    </row>
    <row r="847" spans="4:4" ht="15" customHeight="1" x14ac:dyDescent="0.45">
      <c r="D847" s="102" t="str">
        <f t="shared" si="14"/>
        <v/>
      </c>
    </row>
    <row r="848" spans="4:4" ht="15" customHeight="1" x14ac:dyDescent="0.45">
      <c r="D848" s="102" t="str">
        <f t="shared" si="14"/>
        <v/>
      </c>
    </row>
    <row r="849" spans="4:4" ht="15" customHeight="1" x14ac:dyDescent="0.45">
      <c r="D849" s="102" t="str">
        <f t="shared" si="14"/>
        <v/>
      </c>
    </row>
    <row r="850" spans="4:4" ht="15" customHeight="1" x14ac:dyDescent="0.45">
      <c r="D850" s="102" t="str">
        <f t="shared" si="14"/>
        <v/>
      </c>
    </row>
    <row r="851" spans="4:4" ht="15" customHeight="1" x14ac:dyDescent="0.45">
      <c r="D851" s="102" t="str">
        <f t="shared" si="14"/>
        <v/>
      </c>
    </row>
    <row r="852" spans="4:4" ht="15" customHeight="1" x14ac:dyDescent="0.45">
      <c r="D852" s="102" t="str">
        <f t="shared" si="14"/>
        <v/>
      </c>
    </row>
    <row r="853" spans="4:4" ht="15" customHeight="1" x14ac:dyDescent="0.45">
      <c r="D853" s="102" t="str">
        <f t="shared" si="14"/>
        <v/>
      </c>
    </row>
    <row r="854" spans="4:4" ht="15" customHeight="1" x14ac:dyDescent="0.45">
      <c r="D854" s="102" t="str">
        <f t="shared" si="14"/>
        <v/>
      </c>
    </row>
    <row r="855" spans="4:4" ht="15" customHeight="1" x14ac:dyDescent="0.45">
      <c r="D855" s="102" t="str">
        <f t="shared" si="14"/>
        <v/>
      </c>
    </row>
    <row r="856" spans="4:4" ht="15" customHeight="1" x14ac:dyDescent="0.45">
      <c r="D856" s="102" t="str">
        <f t="shared" si="14"/>
        <v/>
      </c>
    </row>
    <row r="857" spans="4:4" ht="15" customHeight="1" x14ac:dyDescent="0.45">
      <c r="D857" s="102" t="str">
        <f t="shared" si="14"/>
        <v/>
      </c>
    </row>
    <row r="858" spans="4:4" ht="15" customHeight="1" x14ac:dyDescent="0.45">
      <c r="D858" s="102" t="str">
        <f t="shared" si="14"/>
        <v/>
      </c>
    </row>
    <row r="859" spans="4:4" ht="15" customHeight="1" x14ac:dyDescent="0.45">
      <c r="D859" s="102" t="str">
        <f t="shared" si="14"/>
        <v/>
      </c>
    </row>
    <row r="860" spans="4:4" ht="15" customHeight="1" x14ac:dyDescent="0.45">
      <c r="D860" s="102" t="str">
        <f t="shared" si="14"/>
        <v/>
      </c>
    </row>
    <row r="861" spans="4:4" ht="15" customHeight="1" x14ac:dyDescent="0.45">
      <c r="D861" s="102" t="str">
        <f t="shared" si="14"/>
        <v/>
      </c>
    </row>
    <row r="862" spans="4:4" ht="15" customHeight="1" x14ac:dyDescent="0.45">
      <c r="D862" s="102" t="str">
        <f t="shared" si="14"/>
        <v/>
      </c>
    </row>
    <row r="863" spans="4:4" ht="15" customHeight="1" x14ac:dyDescent="0.45">
      <c r="D863" s="102" t="str">
        <f t="shared" si="14"/>
        <v/>
      </c>
    </row>
    <row r="864" spans="4:4" ht="15" customHeight="1" x14ac:dyDescent="0.45">
      <c r="D864" s="102" t="str">
        <f t="shared" si="14"/>
        <v/>
      </c>
    </row>
    <row r="865" spans="4:4" ht="15" customHeight="1" x14ac:dyDescent="0.45">
      <c r="D865" s="102" t="str">
        <f t="shared" si="14"/>
        <v/>
      </c>
    </row>
    <row r="866" spans="4:4" ht="15" customHeight="1" x14ac:dyDescent="0.45">
      <c r="D866" s="102" t="str">
        <f t="shared" si="14"/>
        <v/>
      </c>
    </row>
    <row r="867" spans="4:4" ht="15" customHeight="1" x14ac:dyDescent="0.45">
      <c r="D867" s="102" t="str">
        <f t="shared" si="14"/>
        <v/>
      </c>
    </row>
    <row r="868" spans="4:4" ht="15" customHeight="1" x14ac:dyDescent="0.45">
      <c r="D868" s="102" t="str">
        <f t="shared" si="14"/>
        <v/>
      </c>
    </row>
    <row r="869" spans="4:4" ht="15" customHeight="1" x14ac:dyDescent="0.45">
      <c r="D869" s="102" t="str">
        <f t="shared" si="14"/>
        <v/>
      </c>
    </row>
    <row r="870" spans="4:4" ht="15" customHeight="1" x14ac:dyDescent="0.45">
      <c r="D870" s="102" t="str">
        <f t="shared" si="14"/>
        <v/>
      </c>
    </row>
    <row r="871" spans="4:4" ht="15" customHeight="1" x14ac:dyDescent="0.45">
      <c r="D871" s="102" t="str">
        <f t="shared" si="14"/>
        <v/>
      </c>
    </row>
    <row r="872" spans="4:4" ht="15" customHeight="1" x14ac:dyDescent="0.45">
      <c r="D872" s="102" t="str">
        <f t="shared" si="14"/>
        <v/>
      </c>
    </row>
    <row r="873" spans="4:4" ht="15" customHeight="1" x14ac:dyDescent="0.45">
      <c r="D873" s="102" t="str">
        <f t="shared" si="14"/>
        <v/>
      </c>
    </row>
    <row r="874" spans="4:4" ht="15" customHeight="1" x14ac:dyDescent="0.45">
      <c r="D874" s="102" t="str">
        <f t="shared" si="14"/>
        <v/>
      </c>
    </row>
    <row r="875" spans="4:4" ht="15" customHeight="1" x14ac:dyDescent="0.45">
      <c r="D875" s="102" t="str">
        <f t="shared" si="14"/>
        <v/>
      </c>
    </row>
    <row r="876" spans="4:4" ht="15" customHeight="1" x14ac:dyDescent="0.45">
      <c r="D876" s="102" t="str">
        <f t="shared" si="14"/>
        <v/>
      </c>
    </row>
    <row r="877" spans="4:4" ht="15" customHeight="1" x14ac:dyDescent="0.45">
      <c r="D877" s="102" t="str">
        <f t="shared" si="14"/>
        <v/>
      </c>
    </row>
    <row r="878" spans="4:4" ht="15" customHeight="1" x14ac:dyDescent="0.45">
      <c r="D878" s="102" t="str">
        <f t="shared" si="14"/>
        <v/>
      </c>
    </row>
    <row r="879" spans="4:4" ht="15" customHeight="1" x14ac:dyDescent="0.45">
      <c r="D879" s="102" t="str">
        <f t="shared" si="14"/>
        <v/>
      </c>
    </row>
    <row r="880" spans="4:4" ht="15" customHeight="1" x14ac:dyDescent="0.45">
      <c r="D880" s="102" t="str">
        <f t="shared" si="14"/>
        <v/>
      </c>
    </row>
    <row r="881" spans="4:4" ht="15" customHeight="1" x14ac:dyDescent="0.45">
      <c r="D881" s="102" t="str">
        <f t="shared" si="14"/>
        <v/>
      </c>
    </row>
    <row r="882" spans="4:4" ht="15" customHeight="1" x14ac:dyDescent="0.45">
      <c r="D882" s="102" t="str">
        <f t="shared" si="14"/>
        <v/>
      </c>
    </row>
    <row r="883" spans="4:4" ht="15" customHeight="1" x14ac:dyDescent="0.45">
      <c r="D883" s="102" t="str">
        <f t="shared" si="14"/>
        <v/>
      </c>
    </row>
    <row r="884" spans="4:4" ht="15" customHeight="1" x14ac:dyDescent="0.45">
      <c r="D884" s="102" t="str">
        <f t="shared" si="14"/>
        <v/>
      </c>
    </row>
    <row r="885" spans="4:4" ht="15" customHeight="1" x14ac:dyDescent="0.45">
      <c r="D885" s="102" t="str">
        <f t="shared" si="14"/>
        <v/>
      </c>
    </row>
    <row r="886" spans="4:4" ht="15" customHeight="1" x14ac:dyDescent="0.45">
      <c r="D886" s="102" t="str">
        <f t="shared" si="14"/>
        <v/>
      </c>
    </row>
    <row r="887" spans="4:4" ht="15" customHeight="1" x14ac:dyDescent="0.45">
      <c r="D887" s="102" t="str">
        <f t="shared" si="14"/>
        <v/>
      </c>
    </row>
    <row r="888" spans="4:4" ht="15" customHeight="1" x14ac:dyDescent="0.45">
      <c r="D888" s="102" t="str">
        <f t="shared" si="14"/>
        <v/>
      </c>
    </row>
    <row r="889" spans="4:4" ht="15" customHeight="1" x14ac:dyDescent="0.45">
      <c r="D889" s="102" t="str">
        <f t="shared" si="14"/>
        <v/>
      </c>
    </row>
    <row r="890" spans="4:4" ht="15" customHeight="1" x14ac:dyDescent="0.45">
      <c r="D890" s="102" t="str">
        <f t="shared" si="14"/>
        <v/>
      </c>
    </row>
    <row r="891" spans="4:4" ht="15" customHeight="1" x14ac:dyDescent="0.45">
      <c r="D891" s="102" t="str">
        <f t="shared" si="14"/>
        <v/>
      </c>
    </row>
    <row r="892" spans="4:4" ht="15" customHeight="1" x14ac:dyDescent="0.45">
      <c r="D892" s="102" t="str">
        <f t="shared" si="14"/>
        <v/>
      </c>
    </row>
    <row r="893" spans="4:4" ht="15" customHeight="1" x14ac:dyDescent="0.45">
      <c r="D893" s="102" t="str">
        <f t="shared" si="14"/>
        <v/>
      </c>
    </row>
    <row r="894" spans="4:4" ht="15" customHeight="1" x14ac:dyDescent="0.45">
      <c r="D894" s="102" t="str">
        <f t="shared" si="14"/>
        <v/>
      </c>
    </row>
    <row r="895" spans="4:4" ht="15" customHeight="1" x14ac:dyDescent="0.45">
      <c r="D895" s="102" t="str">
        <f t="shared" si="14"/>
        <v/>
      </c>
    </row>
    <row r="896" spans="4:4" ht="15" customHeight="1" x14ac:dyDescent="0.45">
      <c r="D896" s="102" t="str">
        <f t="shared" si="14"/>
        <v/>
      </c>
    </row>
    <row r="897" spans="4:4" ht="15" customHeight="1" x14ac:dyDescent="0.45">
      <c r="D897" s="102" t="str">
        <f t="shared" si="14"/>
        <v/>
      </c>
    </row>
    <row r="898" spans="4:4" ht="15" customHeight="1" x14ac:dyDescent="0.45">
      <c r="D898" s="102" t="str">
        <f t="shared" si="14"/>
        <v/>
      </c>
    </row>
    <row r="899" spans="4:4" ht="15" customHeight="1" x14ac:dyDescent="0.45">
      <c r="D899" s="102" t="str">
        <f t="shared" ref="D899:D962" si="15">IF(C899&gt;0,C899,IF(A899&gt;0,1,""))</f>
        <v/>
      </c>
    </row>
    <row r="900" spans="4:4" ht="15" customHeight="1" x14ac:dyDescent="0.45">
      <c r="D900" s="102" t="str">
        <f t="shared" si="15"/>
        <v/>
      </c>
    </row>
    <row r="901" spans="4:4" ht="15" customHeight="1" x14ac:dyDescent="0.45">
      <c r="D901" s="102" t="str">
        <f t="shared" si="15"/>
        <v/>
      </c>
    </row>
    <row r="902" spans="4:4" ht="15" customHeight="1" x14ac:dyDescent="0.45">
      <c r="D902" s="102" t="str">
        <f t="shared" si="15"/>
        <v/>
      </c>
    </row>
    <row r="903" spans="4:4" ht="15" customHeight="1" x14ac:dyDescent="0.45">
      <c r="D903" s="102" t="str">
        <f t="shared" si="15"/>
        <v/>
      </c>
    </row>
    <row r="904" spans="4:4" ht="15" customHeight="1" x14ac:dyDescent="0.45">
      <c r="D904" s="102" t="str">
        <f t="shared" si="15"/>
        <v/>
      </c>
    </row>
    <row r="905" spans="4:4" ht="15" customHeight="1" x14ac:dyDescent="0.45">
      <c r="D905" s="102" t="str">
        <f t="shared" si="15"/>
        <v/>
      </c>
    </row>
    <row r="906" spans="4:4" ht="15" customHeight="1" x14ac:dyDescent="0.45">
      <c r="D906" s="102" t="str">
        <f t="shared" si="15"/>
        <v/>
      </c>
    </row>
    <row r="907" spans="4:4" ht="15" customHeight="1" x14ac:dyDescent="0.45">
      <c r="D907" s="102" t="str">
        <f t="shared" si="15"/>
        <v/>
      </c>
    </row>
    <row r="908" spans="4:4" ht="15" customHeight="1" x14ac:dyDescent="0.45">
      <c r="D908" s="102" t="str">
        <f t="shared" si="15"/>
        <v/>
      </c>
    </row>
    <row r="909" spans="4:4" ht="15" customHeight="1" x14ac:dyDescent="0.45">
      <c r="D909" s="102" t="str">
        <f t="shared" si="15"/>
        <v/>
      </c>
    </row>
    <row r="910" spans="4:4" ht="15" customHeight="1" x14ac:dyDescent="0.45">
      <c r="D910" s="102" t="str">
        <f t="shared" si="15"/>
        <v/>
      </c>
    </row>
    <row r="911" spans="4:4" ht="15" customHeight="1" x14ac:dyDescent="0.45">
      <c r="D911" s="102" t="str">
        <f t="shared" si="15"/>
        <v/>
      </c>
    </row>
    <row r="912" spans="4:4" ht="15" customHeight="1" x14ac:dyDescent="0.45">
      <c r="D912" s="102" t="str">
        <f t="shared" si="15"/>
        <v/>
      </c>
    </row>
    <row r="913" spans="4:4" ht="15" customHeight="1" x14ac:dyDescent="0.45">
      <c r="D913" s="102" t="str">
        <f t="shared" si="15"/>
        <v/>
      </c>
    </row>
    <row r="914" spans="4:4" ht="15" customHeight="1" x14ac:dyDescent="0.45">
      <c r="D914" s="102" t="str">
        <f t="shared" si="15"/>
        <v/>
      </c>
    </row>
    <row r="915" spans="4:4" ht="15" customHeight="1" x14ac:dyDescent="0.45">
      <c r="D915" s="102" t="str">
        <f t="shared" si="15"/>
        <v/>
      </c>
    </row>
    <row r="916" spans="4:4" ht="15" customHeight="1" x14ac:dyDescent="0.45">
      <c r="D916" s="102" t="str">
        <f t="shared" si="15"/>
        <v/>
      </c>
    </row>
    <row r="917" spans="4:4" ht="15" customHeight="1" x14ac:dyDescent="0.45">
      <c r="D917" s="102" t="str">
        <f t="shared" si="15"/>
        <v/>
      </c>
    </row>
    <row r="918" spans="4:4" ht="15" customHeight="1" x14ac:dyDescent="0.45">
      <c r="D918" s="102" t="str">
        <f t="shared" si="15"/>
        <v/>
      </c>
    </row>
    <row r="919" spans="4:4" ht="15" customHeight="1" x14ac:dyDescent="0.45">
      <c r="D919" s="102" t="str">
        <f t="shared" si="15"/>
        <v/>
      </c>
    </row>
    <row r="920" spans="4:4" ht="15" customHeight="1" x14ac:dyDescent="0.45">
      <c r="D920" s="102" t="str">
        <f t="shared" si="15"/>
        <v/>
      </c>
    </row>
    <row r="921" spans="4:4" ht="15" customHeight="1" x14ac:dyDescent="0.45">
      <c r="D921" s="102" t="str">
        <f t="shared" si="15"/>
        <v/>
      </c>
    </row>
    <row r="922" spans="4:4" ht="15" customHeight="1" x14ac:dyDescent="0.45">
      <c r="D922" s="102" t="str">
        <f t="shared" si="15"/>
        <v/>
      </c>
    </row>
    <row r="923" spans="4:4" ht="15" customHeight="1" x14ac:dyDescent="0.45">
      <c r="D923" s="102" t="str">
        <f t="shared" si="15"/>
        <v/>
      </c>
    </row>
    <row r="924" spans="4:4" ht="15" customHeight="1" x14ac:dyDescent="0.45">
      <c r="D924" s="102" t="str">
        <f t="shared" si="15"/>
        <v/>
      </c>
    </row>
    <row r="925" spans="4:4" ht="15" customHeight="1" x14ac:dyDescent="0.45">
      <c r="D925" s="102" t="str">
        <f t="shared" si="15"/>
        <v/>
      </c>
    </row>
    <row r="926" spans="4:4" ht="15" customHeight="1" x14ac:dyDescent="0.45">
      <c r="D926" s="102" t="str">
        <f t="shared" si="15"/>
        <v/>
      </c>
    </row>
    <row r="927" spans="4:4" ht="15" customHeight="1" x14ac:dyDescent="0.45">
      <c r="D927" s="102" t="str">
        <f t="shared" si="15"/>
        <v/>
      </c>
    </row>
    <row r="928" spans="4:4" ht="15" customHeight="1" x14ac:dyDescent="0.45">
      <c r="D928" s="102" t="str">
        <f t="shared" si="15"/>
        <v/>
      </c>
    </row>
    <row r="929" spans="4:4" ht="15" customHeight="1" x14ac:dyDescent="0.45">
      <c r="D929" s="102" t="str">
        <f t="shared" si="15"/>
        <v/>
      </c>
    </row>
    <row r="930" spans="4:4" ht="15" customHeight="1" x14ac:dyDescent="0.45">
      <c r="D930" s="102" t="str">
        <f t="shared" si="15"/>
        <v/>
      </c>
    </row>
    <row r="931" spans="4:4" ht="15" customHeight="1" x14ac:dyDescent="0.45">
      <c r="D931" s="102" t="str">
        <f t="shared" si="15"/>
        <v/>
      </c>
    </row>
    <row r="932" spans="4:4" ht="15" customHeight="1" x14ac:dyDescent="0.45">
      <c r="D932" s="102" t="str">
        <f t="shared" si="15"/>
        <v/>
      </c>
    </row>
    <row r="933" spans="4:4" ht="15" customHeight="1" x14ac:dyDescent="0.45">
      <c r="D933" s="102" t="str">
        <f t="shared" si="15"/>
        <v/>
      </c>
    </row>
    <row r="934" spans="4:4" ht="15" customHeight="1" x14ac:dyDescent="0.45">
      <c r="D934" s="102" t="str">
        <f t="shared" si="15"/>
        <v/>
      </c>
    </row>
    <row r="935" spans="4:4" ht="15" customHeight="1" x14ac:dyDescent="0.45">
      <c r="D935" s="102" t="str">
        <f t="shared" si="15"/>
        <v/>
      </c>
    </row>
    <row r="936" spans="4:4" ht="15" customHeight="1" x14ac:dyDescent="0.45">
      <c r="D936" s="102" t="str">
        <f t="shared" si="15"/>
        <v/>
      </c>
    </row>
    <row r="937" spans="4:4" ht="15" customHeight="1" x14ac:dyDescent="0.45">
      <c r="D937" s="102" t="str">
        <f t="shared" si="15"/>
        <v/>
      </c>
    </row>
    <row r="938" spans="4:4" ht="15" customHeight="1" x14ac:dyDescent="0.45">
      <c r="D938" s="102" t="str">
        <f t="shared" si="15"/>
        <v/>
      </c>
    </row>
    <row r="939" spans="4:4" ht="15" customHeight="1" x14ac:dyDescent="0.45">
      <c r="D939" s="102" t="str">
        <f t="shared" si="15"/>
        <v/>
      </c>
    </row>
    <row r="940" spans="4:4" ht="15" customHeight="1" x14ac:dyDescent="0.45">
      <c r="D940" s="102" t="str">
        <f t="shared" si="15"/>
        <v/>
      </c>
    </row>
    <row r="941" spans="4:4" ht="15" customHeight="1" x14ac:dyDescent="0.45">
      <c r="D941" s="102" t="str">
        <f t="shared" si="15"/>
        <v/>
      </c>
    </row>
    <row r="942" spans="4:4" ht="15" customHeight="1" x14ac:dyDescent="0.45">
      <c r="D942" s="102" t="str">
        <f t="shared" si="15"/>
        <v/>
      </c>
    </row>
    <row r="943" spans="4:4" ht="15" customHeight="1" x14ac:dyDescent="0.45">
      <c r="D943" s="102" t="str">
        <f t="shared" si="15"/>
        <v/>
      </c>
    </row>
    <row r="944" spans="4:4" ht="15" customHeight="1" x14ac:dyDescent="0.45">
      <c r="D944" s="102" t="str">
        <f t="shared" si="15"/>
        <v/>
      </c>
    </row>
    <row r="945" spans="4:4" ht="15" customHeight="1" x14ac:dyDescent="0.45">
      <c r="D945" s="102" t="str">
        <f t="shared" si="15"/>
        <v/>
      </c>
    </row>
    <row r="946" spans="4:4" ht="15" customHeight="1" x14ac:dyDescent="0.45">
      <c r="D946" s="102" t="str">
        <f t="shared" si="15"/>
        <v/>
      </c>
    </row>
    <row r="947" spans="4:4" ht="15" customHeight="1" x14ac:dyDescent="0.45">
      <c r="D947" s="102" t="str">
        <f t="shared" si="15"/>
        <v/>
      </c>
    </row>
    <row r="948" spans="4:4" ht="15" customHeight="1" x14ac:dyDescent="0.45">
      <c r="D948" s="102" t="str">
        <f t="shared" si="15"/>
        <v/>
      </c>
    </row>
    <row r="949" spans="4:4" ht="15" customHeight="1" x14ac:dyDescent="0.45">
      <c r="D949" s="102" t="str">
        <f t="shared" si="15"/>
        <v/>
      </c>
    </row>
    <row r="950" spans="4:4" ht="15" customHeight="1" x14ac:dyDescent="0.45">
      <c r="D950" s="102" t="str">
        <f t="shared" si="15"/>
        <v/>
      </c>
    </row>
    <row r="951" spans="4:4" ht="15" customHeight="1" x14ac:dyDescent="0.45">
      <c r="D951" s="102" t="str">
        <f t="shared" si="15"/>
        <v/>
      </c>
    </row>
    <row r="952" spans="4:4" ht="15" customHeight="1" x14ac:dyDescent="0.45">
      <c r="D952" s="102" t="str">
        <f t="shared" si="15"/>
        <v/>
      </c>
    </row>
    <row r="953" spans="4:4" ht="15" customHeight="1" x14ac:dyDescent="0.45">
      <c r="D953" s="102" t="str">
        <f t="shared" si="15"/>
        <v/>
      </c>
    </row>
    <row r="954" spans="4:4" ht="15" customHeight="1" x14ac:dyDescent="0.45">
      <c r="D954" s="102" t="str">
        <f t="shared" si="15"/>
        <v/>
      </c>
    </row>
    <row r="955" spans="4:4" ht="15" customHeight="1" x14ac:dyDescent="0.45">
      <c r="D955" s="102" t="str">
        <f t="shared" si="15"/>
        <v/>
      </c>
    </row>
    <row r="956" spans="4:4" ht="15" customHeight="1" x14ac:dyDescent="0.45">
      <c r="D956" s="102" t="str">
        <f t="shared" si="15"/>
        <v/>
      </c>
    </row>
    <row r="957" spans="4:4" ht="15" customHeight="1" x14ac:dyDescent="0.45">
      <c r="D957" s="102" t="str">
        <f t="shared" si="15"/>
        <v/>
      </c>
    </row>
    <row r="958" spans="4:4" ht="15" customHeight="1" x14ac:dyDescent="0.45">
      <c r="D958" s="102" t="str">
        <f t="shared" si="15"/>
        <v/>
      </c>
    </row>
    <row r="959" spans="4:4" ht="15" customHeight="1" x14ac:dyDescent="0.45">
      <c r="D959" s="102" t="str">
        <f t="shared" si="15"/>
        <v/>
      </c>
    </row>
    <row r="960" spans="4:4" ht="15" customHeight="1" x14ac:dyDescent="0.45">
      <c r="D960" s="102" t="str">
        <f t="shared" si="15"/>
        <v/>
      </c>
    </row>
    <row r="961" spans="4:4" ht="15" customHeight="1" x14ac:dyDescent="0.45">
      <c r="D961" s="102" t="str">
        <f t="shared" si="15"/>
        <v/>
      </c>
    </row>
    <row r="962" spans="4:4" ht="15" customHeight="1" x14ac:dyDescent="0.45">
      <c r="D962" s="102" t="str">
        <f t="shared" si="15"/>
        <v/>
      </c>
    </row>
    <row r="963" spans="4:4" ht="15" customHeight="1" x14ac:dyDescent="0.45">
      <c r="D963" s="102" t="str">
        <f t="shared" ref="D963:D1026" si="16">IF(C963&gt;0,C963,IF(A963&gt;0,1,""))</f>
        <v/>
      </c>
    </row>
    <row r="964" spans="4:4" ht="15" customHeight="1" x14ac:dyDescent="0.45">
      <c r="D964" s="102" t="str">
        <f t="shared" si="16"/>
        <v/>
      </c>
    </row>
    <row r="965" spans="4:4" ht="15" customHeight="1" x14ac:dyDescent="0.45">
      <c r="D965" s="102" t="str">
        <f t="shared" si="16"/>
        <v/>
      </c>
    </row>
    <row r="966" spans="4:4" ht="15" customHeight="1" x14ac:dyDescent="0.45">
      <c r="D966" s="102" t="str">
        <f t="shared" si="16"/>
        <v/>
      </c>
    </row>
    <row r="967" spans="4:4" ht="15" customHeight="1" x14ac:dyDescent="0.45">
      <c r="D967" s="102" t="str">
        <f t="shared" si="16"/>
        <v/>
      </c>
    </row>
    <row r="968" spans="4:4" ht="15" customHeight="1" x14ac:dyDescent="0.45">
      <c r="D968" s="102" t="str">
        <f t="shared" si="16"/>
        <v/>
      </c>
    </row>
    <row r="969" spans="4:4" ht="15" customHeight="1" x14ac:dyDescent="0.45">
      <c r="D969" s="102" t="str">
        <f t="shared" si="16"/>
        <v/>
      </c>
    </row>
    <row r="970" spans="4:4" ht="15" customHeight="1" x14ac:dyDescent="0.45">
      <c r="D970" s="102" t="str">
        <f t="shared" si="16"/>
        <v/>
      </c>
    </row>
    <row r="971" spans="4:4" ht="15" customHeight="1" x14ac:dyDescent="0.45">
      <c r="D971" s="102" t="str">
        <f t="shared" si="16"/>
        <v/>
      </c>
    </row>
    <row r="972" spans="4:4" ht="15" customHeight="1" x14ac:dyDescent="0.45">
      <c r="D972" s="102" t="str">
        <f t="shared" si="16"/>
        <v/>
      </c>
    </row>
    <row r="973" spans="4:4" ht="15" customHeight="1" x14ac:dyDescent="0.45">
      <c r="D973" s="102" t="str">
        <f t="shared" si="16"/>
        <v/>
      </c>
    </row>
    <row r="974" spans="4:4" ht="15" customHeight="1" x14ac:dyDescent="0.45">
      <c r="D974" s="102" t="str">
        <f t="shared" si="16"/>
        <v/>
      </c>
    </row>
    <row r="975" spans="4:4" ht="15" customHeight="1" x14ac:dyDescent="0.45">
      <c r="D975" s="102" t="str">
        <f t="shared" si="16"/>
        <v/>
      </c>
    </row>
    <row r="976" spans="4:4" ht="15" customHeight="1" x14ac:dyDescent="0.45">
      <c r="D976" s="102" t="str">
        <f t="shared" si="16"/>
        <v/>
      </c>
    </row>
    <row r="977" spans="4:4" ht="15" customHeight="1" x14ac:dyDescent="0.45">
      <c r="D977" s="102" t="str">
        <f t="shared" si="16"/>
        <v/>
      </c>
    </row>
    <row r="978" spans="4:4" ht="15" customHeight="1" x14ac:dyDescent="0.45">
      <c r="D978" s="102" t="str">
        <f t="shared" si="16"/>
        <v/>
      </c>
    </row>
    <row r="979" spans="4:4" ht="15" customHeight="1" x14ac:dyDescent="0.45">
      <c r="D979" s="102" t="str">
        <f t="shared" si="16"/>
        <v/>
      </c>
    </row>
    <row r="980" spans="4:4" ht="15" customHeight="1" x14ac:dyDescent="0.45">
      <c r="D980" s="102" t="str">
        <f t="shared" si="16"/>
        <v/>
      </c>
    </row>
    <row r="981" spans="4:4" ht="15" customHeight="1" x14ac:dyDescent="0.45">
      <c r="D981" s="102" t="str">
        <f t="shared" si="16"/>
        <v/>
      </c>
    </row>
    <row r="982" spans="4:4" ht="15" customHeight="1" x14ac:dyDescent="0.45">
      <c r="D982" s="102" t="str">
        <f t="shared" si="16"/>
        <v/>
      </c>
    </row>
    <row r="983" spans="4:4" ht="15" customHeight="1" x14ac:dyDescent="0.45">
      <c r="D983" s="102" t="str">
        <f t="shared" si="16"/>
        <v/>
      </c>
    </row>
    <row r="984" spans="4:4" ht="15" customHeight="1" x14ac:dyDescent="0.45">
      <c r="D984" s="102" t="str">
        <f t="shared" si="16"/>
        <v/>
      </c>
    </row>
    <row r="985" spans="4:4" ht="15" customHeight="1" x14ac:dyDescent="0.45">
      <c r="D985" s="102" t="str">
        <f t="shared" si="16"/>
        <v/>
      </c>
    </row>
    <row r="986" spans="4:4" ht="15" customHeight="1" x14ac:dyDescent="0.45">
      <c r="D986" s="102" t="str">
        <f t="shared" si="16"/>
        <v/>
      </c>
    </row>
    <row r="987" spans="4:4" ht="15" customHeight="1" x14ac:dyDescent="0.45">
      <c r="D987" s="102" t="str">
        <f t="shared" si="16"/>
        <v/>
      </c>
    </row>
    <row r="988" spans="4:4" ht="15" customHeight="1" x14ac:dyDescent="0.45">
      <c r="D988" s="102" t="str">
        <f t="shared" si="16"/>
        <v/>
      </c>
    </row>
    <row r="989" spans="4:4" ht="15" customHeight="1" x14ac:dyDescent="0.45">
      <c r="D989" s="102" t="str">
        <f t="shared" si="16"/>
        <v/>
      </c>
    </row>
    <row r="990" spans="4:4" ht="15" customHeight="1" x14ac:dyDescent="0.45">
      <c r="D990" s="102" t="str">
        <f t="shared" si="16"/>
        <v/>
      </c>
    </row>
    <row r="991" spans="4:4" ht="15" customHeight="1" x14ac:dyDescent="0.45">
      <c r="D991" s="102" t="str">
        <f t="shared" si="16"/>
        <v/>
      </c>
    </row>
    <row r="992" spans="4:4" ht="15" customHeight="1" x14ac:dyDescent="0.45">
      <c r="D992" s="102" t="str">
        <f t="shared" si="16"/>
        <v/>
      </c>
    </row>
    <row r="993" spans="4:4" ht="15" customHeight="1" x14ac:dyDescent="0.45">
      <c r="D993" s="102" t="str">
        <f t="shared" si="16"/>
        <v/>
      </c>
    </row>
    <row r="994" spans="4:4" ht="15" customHeight="1" x14ac:dyDescent="0.45">
      <c r="D994" s="102" t="str">
        <f t="shared" si="16"/>
        <v/>
      </c>
    </row>
    <row r="995" spans="4:4" ht="15" customHeight="1" x14ac:dyDescent="0.45">
      <c r="D995" s="102" t="str">
        <f t="shared" si="16"/>
        <v/>
      </c>
    </row>
    <row r="996" spans="4:4" ht="15" customHeight="1" x14ac:dyDescent="0.45">
      <c r="D996" s="102" t="str">
        <f t="shared" si="16"/>
        <v/>
      </c>
    </row>
    <row r="997" spans="4:4" ht="15" customHeight="1" x14ac:dyDescent="0.45">
      <c r="D997" s="102" t="str">
        <f t="shared" si="16"/>
        <v/>
      </c>
    </row>
    <row r="998" spans="4:4" ht="15" customHeight="1" x14ac:dyDescent="0.45">
      <c r="D998" s="102" t="str">
        <f t="shared" si="16"/>
        <v/>
      </c>
    </row>
    <row r="999" spans="4:4" ht="15" customHeight="1" x14ac:dyDescent="0.45">
      <c r="D999" s="102" t="str">
        <f t="shared" si="16"/>
        <v/>
      </c>
    </row>
    <row r="1000" spans="4:4" ht="15" customHeight="1" x14ac:dyDescent="0.45">
      <c r="D1000" s="102" t="str">
        <f t="shared" si="16"/>
        <v/>
      </c>
    </row>
    <row r="1001" spans="4:4" ht="15" customHeight="1" x14ac:dyDescent="0.45">
      <c r="D1001" s="102" t="str">
        <f t="shared" si="16"/>
        <v/>
      </c>
    </row>
    <row r="1002" spans="4:4" ht="15" customHeight="1" x14ac:dyDescent="0.45">
      <c r="D1002" s="102" t="str">
        <f t="shared" si="16"/>
        <v/>
      </c>
    </row>
    <row r="1003" spans="4:4" ht="15" customHeight="1" x14ac:dyDescent="0.45">
      <c r="D1003" s="102" t="str">
        <f t="shared" si="16"/>
        <v/>
      </c>
    </row>
    <row r="1004" spans="4:4" ht="15" customHeight="1" x14ac:dyDescent="0.45">
      <c r="D1004" s="102" t="str">
        <f t="shared" si="16"/>
        <v/>
      </c>
    </row>
    <row r="1005" spans="4:4" ht="15" customHeight="1" x14ac:dyDescent="0.45">
      <c r="D1005" s="102" t="str">
        <f t="shared" si="16"/>
        <v/>
      </c>
    </row>
    <row r="1006" spans="4:4" ht="15" customHeight="1" x14ac:dyDescent="0.45">
      <c r="D1006" s="102" t="str">
        <f t="shared" si="16"/>
        <v/>
      </c>
    </row>
    <row r="1007" spans="4:4" ht="15" customHeight="1" x14ac:dyDescent="0.45">
      <c r="D1007" s="102" t="str">
        <f t="shared" si="16"/>
        <v/>
      </c>
    </row>
    <row r="1008" spans="4:4" ht="15" customHeight="1" x14ac:dyDescent="0.45">
      <c r="D1008" s="102" t="str">
        <f t="shared" si="16"/>
        <v/>
      </c>
    </row>
    <row r="1009" spans="4:4" ht="15" customHeight="1" x14ac:dyDescent="0.45">
      <c r="D1009" s="102" t="str">
        <f t="shared" si="16"/>
        <v/>
      </c>
    </row>
    <row r="1010" spans="4:4" ht="15" customHeight="1" x14ac:dyDescent="0.45">
      <c r="D1010" s="102" t="str">
        <f t="shared" si="16"/>
        <v/>
      </c>
    </row>
    <row r="1011" spans="4:4" ht="15" customHeight="1" x14ac:dyDescent="0.45">
      <c r="D1011" s="102" t="str">
        <f t="shared" si="16"/>
        <v/>
      </c>
    </row>
    <row r="1012" spans="4:4" ht="15" customHeight="1" x14ac:dyDescent="0.45">
      <c r="D1012" s="102" t="str">
        <f t="shared" si="16"/>
        <v/>
      </c>
    </row>
    <row r="1013" spans="4:4" ht="15" customHeight="1" x14ac:dyDescent="0.45">
      <c r="D1013" s="102" t="str">
        <f t="shared" si="16"/>
        <v/>
      </c>
    </row>
    <row r="1014" spans="4:4" ht="15" customHeight="1" x14ac:dyDescent="0.45">
      <c r="D1014" s="102" t="str">
        <f t="shared" si="16"/>
        <v/>
      </c>
    </row>
    <row r="1015" spans="4:4" ht="15" customHeight="1" x14ac:dyDescent="0.45">
      <c r="D1015" s="102" t="str">
        <f t="shared" si="16"/>
        <v/>
      </c>
    </row>
    <row r="1016" spans="4:4" ht="15" customHeight="1" x14ac:dyDescent="0.45">
      <c r="D1016" s="102" t="str">
        <f t="shared" si="16"/>
        <v/>
      </c>
    </row>
    <row r="1017" spans="4:4" ht="15" customHeight="1" x14ac:dyDescent="0.45">
      <c r="D1017" s="102" t="str">
        <f t="shared" si="16"/>
        <v/>
      </c>
    </row>
    <row r="1018" spans="4:4" ht="15" customHeight="1" x14ac:dyDescent="0.45">
      <c r="D1018" s="102" t="str">
        <f t="shared" si="16"/>
        <v/>
      </c>
    </row>
    <row r="1019" spans="4:4" ht="15" customHeight="1" x14ac:dyDescent="0.45">
      <c r="D1019" s="102" t="str">
        <f t="shared" si="16"/>
        <v/>
      </c>
    </row>
    <row r="1020" spans="4:4" ht="15" customHeight="1" x14ac:dyDescent="0.45">
      <c r="D1020" s="102" t="str">
        <f t="shared" si="16"/>
        <v/>
      </c>
    </row>
    <row r="1021" spans="4:4" ht="15" customHeight="1" x14ac:dyDescent="0.45">
      <c r="D1021" s="102" t="str">
        <f t="shared" si="16"/>
        <v/>
      </c>
    </row>
    <row r="1022" spans="4:4" ht="15" customHeight="1" x14ac:dyDescent="0.45">
      <c r="D1022" s="102" t="str">
        <f t="shared" si="16"/>
        <v/>
      </c>
    </row>
    <row r="1023" spans="4:4" ht="15" customHeight="1" x14ac:dyDescent="0.45">
      <c r="D1023" s="102" t="str">
        <f t="shared" si="16"/>
        <v/>
      </c>
    </row>
    <row r="1024" spans="4:4" ht="15" customHeight="1" x14ac:dyDescent="0.45">
      <c r="D1024" s="102" t="str">
        <f t="shared" si="16"/>
        <v/>
      </c>
    </row>
    <row r="1025" spans="4:4" ht="15" customHeight="1" x14ac:dyDescent="0.45">
      <c r="D1025" s="102" t="str">
        <f t="shared" si="16"/>
        <v/>
      </c>
    </row>
    <row r="1026" spans="4:4" ht="15" customHeight="1" x14ac:dyDescent="0.45">
      <c r="D1026" s="102" t="str">
        <f t="shared" si="16"/>
        <v/>
      </c>
    </row>
    <row r="1027" spans="4:4" ht="15" customHeight="1" x14ac:dyDescent="0.45">
      <c r="D1027" s="102" t="str">
        <f t="shared" ref="D1027:D1090" si="17">IF(C1027&gt;0,C1027,IF(A1027&gt;0,1,""))</f>
        <v/>
      </c>
    </row>
    <row r="1028" spans="4:4" ht="15" customHeight="1" x14ac:dyDescent="0.45">
      <c r="D1028" s="102" t="str">
        <f t="shared" si="17"/>
        <v/>
      </c>
    </row>
    <row r="1029" spans="4:4" ht="15" customHeight="1" x14ac:dyDescent="0.45">
      <c r="D1029" s="102" t="str">
        <f t="shared" si="17"/>
        <v/>
      </c>
    </row>
    <row r="1030" spans="4:4" ht="15" customHeight="1" x14ac:dyDescent="0.45">
      <c r="D1030" s="102" t="str">
        <f t="shared" si="17"/>
        <v/>
      </c>
    </row>
    <row r="1031" spans="4:4" ht="15" customHeight="1" x14ac:dyDescent="0.45">
      <c r="D1031" s="102" t="str">
        <f t="shared" si="17"/>
        <v/>
      </c>
    </row>
    <row r="1032" spans="4:4" ht="15" customHeight="1" x14ac:dyDescent="0.45">
      <c r="D1032" s="102" t="str">
        <f t="shared" si="17"/>
        <v/>
      </c>
    </row>
    <row r="1033" spans="4:4" ht="15" customHeight="1" x14ac:dyDescent="0.45">
      <c r="D1033" s="102" t="str">
        <f t="shared" si="17"/>
        <v/>
      </c>
    </row>
    <row r="1034" spans="4:4" ht="15" customHeight="1" x14ac:dyDescent="0.45">
      <c r="D1034" s="102" t="str">
        <f t="shared" si="17"/>
        <v/>
      </c>
    </row>
    <row r="1035" spans="4:4" ht="15" customHeight="1" x14ac:dyDescent="0.45">
      <c r="D1035" s="102" t="str">
        <f t="shared" si="17"/>
        <v/>
      </c>
    </row>
    <row r="1036" spans="4:4" ht="15" customHeight="1" x14ac:dyDescent="0.45">
      <c r="D1036" s="102" t="str">
        <f t="shared" si="17"/>
        <v/>
      </c>
    </row>
    <row r="1037" spans="4:4" ht="15" customHeight="1" x14ac:dyDescent="0.45">
      <c r="D1037" s="102" t="str">
        <f t="shared" si="17"/>
        <v/>
      </c>
    </row>
    <row r="1038" spans="4:4" ht="15" customHeight="1" x14ac:dyDescent="0.45">
      <c r="D1038" s="102" t="str">
        <f t="shared" si="17"/>
        <v/>
      </c>
    </row>
    <row r="1039" spans="4:4" ht="15" customHeight="1" x14ac:dyDescent="0.45">
      <c r="D1039" s="102" t="str">
        <f t="shared" si="17"/>
        <v/>
      </c>
    </row>
    <row r="1040" spans="4:4" ht="15" customHeight="1" x14ac:dyDescent="0.45">
      <c r="D1040" s="102" t="str">
        <f t="shared" si="17"/>
        <v/>
      </c>
    </row>
    <row r="1041" spans="4:4" ht="15" customHeight="1" x14ac:dyDescent="0.45">
      <c r="D1041" s="102" t="str">
        <f t="shared" si="17"/>
        <v/>
      </c>
    </row>
    <row r="1042" spans="4:4" ht="15" customHeight="1" x14ac:dyDescent="0.45">
      <c r="D1042" s="102" t="str">
        <f t="shared" si="17"/>
        <v/>
      </c>
    </row>
    <row r="1043" spans="4:4" ht="15" customHeight="1" x14ac:dyDescent="0.45">
      <c r="D1043" s="102" t="str">
        <f t="shared" si="17"/>
        <v/>
      </c>
    </row>
    <row r="1044" spans="4:4" ht="15" customHeight="1" x14ac:dyDescent="0.45">
      <c r="D1044" s="102" t="str">
        <f t="shared" si="17"/>
        <v/>
      </c>
    </row>
    <row r="1045" spans="4:4" ht="15" customHeight="1" x14ac:dyDescent="0.45">
      <c r="D1045" s="102" t="str">
        <f t="shared" si="17"/>
        <v/>
      </c>
    </row>
    <row r="1046" spans="4:4" ht="15" customHeight="1" x14ac:dyDescent="0.45">
      <c r="D1046" s="102" t="str">
        <f t="shared" si="17"/>
        <v/>
      </c>
    </row>
    <row r="1047" spans="4:4" ht="15" customHeight="1" x14ac:dyDescent="0.45">
      <c r="D1047" s="102" t="str">
        <f t="shared" si="17"/>
        <v/>
      </c>
    </row>
    <row r="1048" spans="4:4" ht="15" customHeight="1" x14ac:dyDescent="0.45">
      <c r="D1048" s="102" t="str">
        <f t="shared" si="17"/>
        <v/>
      </c>
    </row>
    <row r="1049" spans="4:4" ht="15" customHeight="1" x14ac:dyDescent="0.45">
      <c r="D1049" s="102" t="str">
        <f t="shared" si="17"/>
        <v/>
      </c>
    </row>
    <row r="1050" spans="4:4" ht="15" customHeight="1" x14ac:dyDescent="0.45">
      <c r="D1050" s="102" t="str">
        <f t="shared" si="17"/>
        <v/>
      </c>
    </row>
    <row r="1051" spans="4:4" ht="15" customHeight="1" x14ac:dyDescent="0.45">
      <c r="D1051" s="102" t="str">
        <f t="shared" si="17"/>
        <v/>
      </c>
    </row>
    <row r="1052" spans="4:4" ht="15" customHeight="1" x14ac:dyDescent="0.45">
      <c r="D1052" s="102" t="str">
        <f t="shared" si="17"/>
        <v/>
      </c>
    </row>
    <row r="1053" spans="4:4" ht="15" customHeight="1" x14ac:dyDescent="0.45">
      <c r="D1053" s="102" t="str">
        <f t="shared" si="17"/>
        <v/>
      </c>
    </row>
    <row r="1054" spans="4:4" ht="15" customHeight="1" x14ac:dyDescent="0.45">
      <c r="D1054" s="102" t="str">
        <f t="shared" si="17"/>
        <v/>
      </c>
    </row>
    <row r="1055" spans="4:4" ht="15" customHeight="1" x14ac:dyDescent="0.45">
      <c r="D1055" s="102" t="str">
        <f t="shared" si="17"/>
        <v/>
      </c>
    </row>
    <row r="1056" spans="4:4" ht="15" customHeight="1" x14ac:dyDescent="0.45">
      <c r="D1056" s="102" t="str">
        <f t="shared" si="17"/>
        <v/>
      </c>
    </row>
    <row r="1057" spans="4:4" ht="15" customHeight="1" x14ac:dyDescent="0.45">
      <c r="D1057" s="102" t="str">
        <f t="shared" si="17"/>
        <v/>
      </c>
    </row>
    <row r="1058" spans="4:4" ht="15" customHeight="1" x14ac:dyDescent="0.45">
      <c r="D1058" s="102" t="str">
        <f t="shared" si="17"/>
        <v/>
      </c>
    </row>
    <row r="1059" spans="4:4" ht="15" customHeight="1" x14ac:dyDescent="0.45">
      <c r="D1059" s="102" t="str">
        <f t="shared" si="17"/>
        <v/>
      </c>
    </row>
    <row r="1060" spans="4:4" ht="15" customHeight="1" x14ac:dyDescent="0.45">
      <c r="D1060" s="102" t="str">
        <f t="shared" si="17"/>
        <v/>
      </c>
    </row>
    <row r="1061" spans="4:4" ht="15" customHeight="1" x14ac:dyDescent="0.45">
      <c r="D1061" s="102" t="str">
        <f t="shared" si="17"/>
        <v/>
      </c>
    </row>
    <row r="1062" spans="4:4" ht="15" customHeight="1" x14ac:dyDescent="0.45">
      <c r="D1062" s="102" t="str">
        <f t="shared" si="17"/>
        <v/>
      </c>
    </row>
    <row r="1063" spans="4:4" ht="15" customHeight="1" x14ac:dyDescent="0.45">
      <c r="D1063" s="102" t="str">
        <f t="shared" si="17"/>
        <v/>
      </c>
    </row>
    <row r="1064" spans="4:4" ht="15" customHeight="1" x14ac:dyDescent="0.45">
      <c r="D1064" s="102" t="str">
        <f t="shared" si="17"/>
        <v/>
      </c>
    </row>
    <row r="1065" spans="4:4" ht="15" customHeight="1" x14ac:dyDescent="0.45">
      <c r="D1065" s="102" t="str">
        <f t="shared" si="17"/>
        <v/>
      </c>
    </row>
    <row r="1066" spans="4:4" ht="15" customHeight="1" x14ac:dyDescent="0.45">
      <c r="D1066" s="102" t="str">
        <f t="shared" si="17"/>
        <v/>
      </c>
    </row>
    <row r="1067" spans="4:4" ht="15" customHeight="1" x14ac:dyDescent="0.45">
      <c r="D1067" s="102" t="str">
        <f t="shared" si="17"/>
        <v/>
      </c>
    </row>
    <row r="1068" spans="4:4" ht="15" customHeight="1" x14ac:dyDescent="0.45">
      <c r="D1068" s="102" t="str">
        <f t="shared" si="17"/>
        <v/>
      </c>
    </row>
    <row r="1069" spans="4:4" ht="15" customHeight="1" x14ac:dyDescent="0.45">
      <c r="D1069" s="102" t="str">
        <f t="shared" si="17"/>
        <v/>
      </c>
    </row>
    <row r="1070" spans="4:4" ht="15" customHeight="1" x14ac:dyDescent="0.45">
      <c r="D1070" s="102" t="str">
        <f t="shared" si="17"/>
        <v/>
      </c>
    </row>
    <row r="1071" spans="4:4" ht="15" customHeight="1" x14ac:dyDescent="0.45">
      <c r="D1071" s="102" t="str">
        <f t="shared" si="17"/>
        <v/>
      </c>
    </row>
    <row r="1072" spans="4:4" ht="15" customHeight="1" x14ac:dyDescent="0.45">
      <c r="D1072" s="102" t="str">
        <f t="shared" si="17"/>
        <v/>
      </c>
    </row>
    <row r="1073" spans="4:4" ht="15" customHeight="1" x14ac:dyDescent="0.45">
      <c r="D1073" s="102" t="str">
        <f t="shared" si="17"/>
        <v/>
      </c>
    </row>
    <row r="1074" spans="4:4" ht="15" customHeight="1" x14ac:dyDescent="0.45">
      <c r="D1074" s="102" t="str">
        <f t="shared" si="17"/>
        <v/>
      </c>
    </row>
    <row r="1075" spans="4:4" ht="15" customHeight="1" x14ac:dyDescent="0.45">
      <c r="D1075" s="102" t="str">
        <f t="shared" si="17"/>
        <v/>
      </c>
    </row>
    <row r="1076" spans="4:4" ht="15" customHeight="1" x14ac:dyDescent="0.45">
      <c r="D1076" s="102" t="str">
        <f t="shared" si="17"/>
        <v/>
      </c>
    </row>
    <row r="1077" spans="4:4" ht="15" customHeight="1" x14ac:dyDescent="0.45">
      <c r="D1077" s="102" t="str">
        <f t="shared" si="17"/>
        <v/>
      </c>
    </row>
    <row r="1078" spans="4:4" ht="15" customHeight="1" x14ac:dyDescent="0.45">
      <c r="D1078" s="102" t="str">
        <f t="shared" si="17"/>
        <v/>
      </c>
    </row>
    <row r="1079" spans="4:4" ht="15" customHeight="1" x14ac:dyDescent="0.45">
      <c r="D1079" s="102" t="str">
        <f t="shared" si="17"/>
        <v/>
      </c>
    </row>
    <row r="1080" spans="4:4" ht="15" customHeight="1" x14ac:dyDescent="0.45">
      <c r="D1080" s="102" t="str">
        <f t="shared" si="17"/>
        <v/>
      </c>
    </row>
    <row r="1081" spans="4:4" ht="15" customHeight="1" x14ac:dyDescent="0.45">
      <c r="D1081" s="102" t="str">
        <f t="shared" si="17"/>
        <v/>
      </c>
    </row>
    <row r="1082" spans="4:4" ht="15" customHeight="1" x14ac:dyDescent="0.45">
      <c r="D1082" s="102" t="str">
        <f t="shared" si="17"/>
        <v/>
      </c>
    </row>
    <row r="1083" spans="4:4" ht="15" customHeight="1" x14ac:dyDescent="0.45">
      <c r="D1083" s="102" t="str">
        <f t="shared" si="17"/>
        <v/>
      </c>
    </row>
    <row r="1084" spans="4:4" ht="15" customHeight="1" x14ac:dyDescent="0.45">
      <c r="D1084" s="102" t="str">
        <f t="shared" si="17"/>
        <v/>
      </c>
    </row>
    <row r="1085" spans="4:4" ht="15" customHeight="1" x14ac:dyDescent="0.45">
      <c r="D1085" s="102" t="str">
        <f t="shared" si="17"/>
        <v/>
      </c>
    </row>
    <row r="1086" spans="4:4" ht="15" customHeight="1" x14ac:dyDescent="0.45">
      <c r="D1086" s="102" t="str">
        <f t="shared" si="17"/>
        <v/>
      </c>
    </row>
    <row r="1087" spans="4:4" ht="15" customHeight="1" x14ac:dyDescent="0.45">
      <c r="D1087" s="102" t="str">
        <f t="shared" si="17"/>
        <v/>
      </c>
    </row>
    <row r="1088" spans="4:4" ht="15" customHeight="1" x14ac:dyDescent="0.45">
      <c r="D1088" s="102" t="str">
        <f t="shared" si="17"/>
        <v/>
      </c>
    </row>
    <row r="1089" spans="4:4" ht="15" customHeight="1" x14ac:dyDescent="0.45">
      <c r="D1089" s="102" t="str">
        <f t="shared" si="17"/>
        <v/>
      </c>
    </row>
    <row r="1090" spans="4:4" ht="15" customHeight="1" x14ac:dyDescent="0.45">
      <c r="D1090" s="102" t="str">
        <f t="shared" si="17"/>
        <v/>
      </c>
    </row>
    <row r="1091" spans="4:4" ht="15" customHeight="1" x14ac:dyDescent="0.45">
      <c r="D1091" s="102" t="str">
        <f t="shared" ref="D1091:D1154" si="18">IF(C1091&gt;0,C1091,IF(A1091&gt;0,1,""))</f>
        <v/>
      </c>
    </row>
    <row r="1092" spans="4:4" ht="15" customHeight="1" x14ac:dyDescent="0.45">
      <c r="D1092" s="102" t="str">
        <f t="shared" si="18"/>
        <v/>
      </c>
    </row>
    <row r="1093" spans="4:4" ht="15" customHeight="1" x14ac:dyDescent="0.45">
      <c r="D1093" s="102" t="str">
        <f t="shared" si="18"/>
        <v/>
      </c>
    </row>
    <row r="1094" spans="4:4" ht="15" customHeight="1" x14ac:dyDescent="0.45">
      <c r="D1094" s="102" t="str">
        <f t="shared" si="18"/>
        <v/>
      </c>
    </row>
    <row r="1095" spans="4:4" ht="15" customHeight="1" x14ac:dyDescent="0.45">
      <c r="D1095" s="102" t="str">
        <f t="shared" si="18"/>
        <v/>
      </c>
    </row>
    <row r="1096" spans="4:4" ht="15" customHeight="1" x14ac:dyDescent="0.45">
      <c r="D1096" s="102" t="str">
        <f t="shared" si="18"/>
        <v/>
      </c>
    </row>
    <row r="1097" spans="4:4" ht="15" customHeight="1" x14ac:dyDescent="0.45">
      <c r="D1097" s="102" t="str">
        <f t="shared" si="18"/>
        <v/>
      </c>
    </row>
    <row r="1098" spans="4:4" ht="15" customHeight="1" x14ac:dyDescent="0.45">
      <c r="D1098" s="102" t="str">
        <f t="shared" si="18"/>
        <v/>
      </c>
    </row>
    <row r="1099" spans="4:4" ht="15" customHeight="1" x14ac:dyDescent="0.45">
      <c r="D1099" s="102" t="str">
        <f t="shared" si="18"/>
        <v/>
      </c>
    </row>
    <row r="1100" spans="4:4" ht="15" customHeight="1" x14ac:dyDescent="0.45">
      <c r="D1100" s="102" t="str">
        <f t="shared" si="18"/>
        <v/>
      </c>
    </row>
    <row r="1101" spans="4:4" ht="15" customHeight="1" x14ac:dyDescent="0.45">
      <c r="D1101" s="102" t="str">
        <f t="shared" si="18"/>
        <v/>
      </c>
    </row>
    <row r="1102" spans="4:4" ht="15" customHeight="1" x14ac:dyDescent="0.45">
      <c r="D1102" s="102" t="str">
        <f t="shared" si="18"/>
        <v/>
      </c>
    </row>
    <row r="1103" spans="4:4" ht="15" customHeight="1" x14ac:dyDescent="0.45">
      <c r="D1103" s="102" t="str">
        <f t="shared" si="18"/>
        <v/>
      </c>
    </row>
    <row r="1104" spans="4:4" ht="15" customHeight="1" x14ac:dyDescent="0.45">
      <c r="D1104" s="102" t="str">
        <f t="shared" si="18"/>
        <v/>
      </c>
    </row>
    <row r="1105" spans="4:4" ht="15" customHeight="1" x14ac:dyDescent="0.45">
      <c r="D1105" s="102" t="str">
        <f t="shared" si="18"/>
        <v/>
      </c>
    </row>
    <row r="1106" spans="4:4" ht="15" customHeight="1" x14ac:dyDescent="0.45">
      <c r="D1106" s="102" t="str">
        <f t="shared" si="18"/>
        <v/>
      </c>
    </row>
    <row r="1107" spans="4:4" ht="15" customHeight="1" x14ac:dyDescent="0.45">
      <c r="D1107" s="102" t="str">
        <f t="shared" si="18"/>
        <v/>
      </c>
    </row>
    <row r="1108" spans="4:4" ht="15" customHeight="1" x14ac:dyDescent="0.45">
      <c r="D1108" s="102" t="str">
        <f t="shared" si="18"/>
        <v/>
      </c>
    </row>
    <row r="1109" spans="4:4" ht="15" customHeight="1" x14ac:dyDescent="0.45">
      <c r="D1109" s="102" t="str">
        <f t="shared" si="18"/>
        <v/>
      </c>
    </row>
    <row r="1110" spans="4:4" ht="15" customHeight="1" x14ac:dyDescent="0.45">
      <c r="D1110" s="102" t="str">
        <f t="shared" si="18"/>
        <v/>
      </c>
    </row>
    <row r="1111" spans="4:4" ht="15" customHeight="1" x14ac:dyDescent="0.45">
      <c r="D1111" s="102" t="str">
        <f t="shared" si="18"/>
        <v/>
      </c>
    </row>
    <row r="1112" spans="4:4" ht="15" customHeight="1" x14ac:dyDescent="0.45">
      <c r="D1112" s="102" t="str">
        <f t="shared" si="18"/>
        <v/>
      </c>
    </row>
    <row r="1113" spans="4:4" ht="15" customHeight="1" x14ac:dyDescent="0.45">
      <c r="D1113" s="102" t="str">
        <f t="shared" si="18"/>
        <v/>
      </c>
    </row>
    <row r="1114" spans="4:4" ht="15" customHeight="1" x14ac:dyDescent="0.45">
      <c r="D1114" s="102" t="str">
        <f t="shared" si="18"/>
        <v/>
      </c>
    </row>
    <row r="1115" spans="4:4" ht="15" customHeight="1" x14ac:dyDescent="0.45">
      <c r="D1115" s="102" t="str">
        <f t="shared" si="18"/>
        <v/>
      </c>
    </row>
    <row r="1116" spans="4:4" ht="15" customHeight="1" x14ac:dyDescent="0.45">
      <c r="D1116" s="102" t="str">
        <f t="shared" si="18"/>
        <v/>
      </c>
    </row>
    <row r="1117" spans="4:4" ht="15" customHeight="1" x14ac:dyDescent="0.45">
      <c r="D1117" s="102" t="str">
        <f t="shared" si="18"/>
        <v/>
      </c>
    </row>
    <row r="1118" spans="4:4" ht="15" customHeight="1" x14ac:dyDescent="0.45">
      <c r="D1118" s="102" t="str">
        <f t="shared" si="18"/>
        <v/>
      </c>
    </row>
    <row r="1119" spans="4:4" ht="15" customHeight="1" x14ac:dyDescent="0.45">
      <c r="D1119" s="102" t="str">
        <f t="shared" si="18"/>
        <v/>
      </c>
    </row>
    <row r="1120" spans="4:4" ht="15" customHeight="1" x14ac:dyDescent="0.45">
      <c r="D1120" s="102" t="str">
        <f t="shared" si="18"/>
        <v/>
      </c>
    </row>
    <row r="1121" spans="4:4" ht="15" customHeight="1" x14ac:dyDescent="0.45">
      <c r="D1121" s="102" t="str">
        <f t="shared" si="18"/>
        <v/>
      </c>
    </row>
    <row r="1122" spans="4:4" ht="15" customHeight="1" x14ac:dyDescent="0.45">
      <c r="D1122" s="102" t="str">
        <f t="shared" si="18"/>
        <v/>
      </c>
    </row>
    <row r="1123" spans="4:4" ht="15" customHeight="1" x14ac:dyDescent="0.45">
      <c r="D1123" s="102" t="str">
        <f t="shared" si="18"/>
        <v/>
      </c>
    </row>
    <row r="1124" spans="4:4" ht="15" customHeight="1" x14ac:dyDescent="0.45">
      <c r="D1124" s="102" t="str">
        <f t="shared" si="18"/>
        <v/>
      </c>
    </row>
    <row r="1125" spans="4:4" ht="15" customHeight="1" x14ac:dyDescent="0.45">
      <c r="D1125" s="102" t="str">
        <f t="shared" si="18"/>
        <v/>
      </c>
    </row>
    <row r="1126" spans="4:4" ht="15" customHeight="1" x14ac:dyDescent="0.45">
      <c r="D1126" s="102" t="str">
        <f t="shared" si="18"/>
        <v/>
      </c>
    </row>
    <row r="1127" spans="4:4" ht="15" customHeight="1" x14ac:dyDescent="0.45">
      <c r="D1127" s="102" t="str">
        <f t="shared" si="18"/>
        <v/>
      </c>
    </row>
    <row r="1128" spans="4:4" ht="15" customHeight="1" x14ac:dyDescent="0.45">
      <c r="D1128" s="102" t="str">
        <f t="shared" si="18"/>
        <v/>
      </c>
    </row>
    <row r="1129" spans="4:4" ht="15" customHeight="1" x14ac:dyDescent="0.45">
      <c r="D1129" s="102" t="str">
        <f t="shared" si="18"/>
        <v/>
      </c>
    </row>
    <row r="1130" spans="4:4" ht="15" customHeight="1" x14ac:dyDescent="0.45">
      <c r="D1130" s="102" t="str">
        <f t="shared" si="18"/>
        <v/>
      </c>
    </row>
    <row r="1131" spans="4:4" ht="15" customHeight="1" x14ac:dyDescent="0.45">
      <c r="D1131" s="102" t="str">
        <f t="shared" si="18"/>
        <v/>
      </c>
    </row>
    <row r="1132" spans="4:4" ht="15" customHeight="1" x14ac:dyDescent="0.45">
      <c r="D1132" s="102" t="str">
        <f t="shared" si="18"/>
        <v/>
      </c>
    </row>
    <row r="1133" spans="4:4" ht="15" customHeight="1" x14ac:dyDescent="0.45">
      <c r="D1133" s="102" t="str">
        <f t="shared" si="18"/>
        <v/>
      </c>
    </row>
    <row r="1134" spans="4:4" ht="15" customHeight="1" x14ac:dyDescent="0.45">
      <c r="D1134" s="102" t="str">
        <f t="shared" si="18"/>
        <v/>
      </c>
    </row>
    <row r="1135" spans="4:4" ht="15" customHeight="1" x14ac:dyDescent="0.45">
      <c r="D1135" s="102" t="str">
        <f t="shared" si="18"/>
        <v/>
      </c>
    </row>
    <row r="1136" spans="4:4" ht="15" customHeight="1" x14ac:dyDescent="0.45">
      <c r="D1136" s="102" t="str">
        <f t="shared" si="18"/>
        <v/>
      </c>
    </row>
    <row r="1137" spans="4:4" ht="15" customHeight="1" x14ac:dyDescent="0.45">
      <c r="D1137" s="102" t="str">
        <f t="shared" si="18"/>
        <v/>
      </c>
    </row>
    <row r="1138" spans="4:4" ht="15" customHeight="1" x14ac:dyDescent="0.45">
      <c r="D1138" s="102" t="str">
        <f t="shared" si="18"/>
        <v/>
      </c>
    </row>
    <row r="1139" spans="4:4" ht="15" customHeight="1" x14ac:dyDescent="0.45">
      <c r="D1139" s="102" t="str">
        <f t="shared" si="18"/>
        <v/>
      </c>
    </row>
    <row r="1140" spans="4:4" ht="15" customHeight="1" x14ac:dyDescent="0.45">
      <c r="D1140" s="102" t="str">
        <f t="shared" si="18"/>
        <v/>
      </c>
    </row>
    <row r="1141" spans="4:4" ht="15" customHeight="1" x14ac:dyDescent="0.45">
      <c r="D1141" s="102" t="str">
        <f t="shared" si="18"/>
        <v/>
      </c>
    </row>
    <row r="1142" spans="4:4" ht="15" customHeight="1" x14ac:dyDescent="0.45">
      <c r="D1142" s="102" t="str">
        <f t="shared" si="18"/>
        <v/>
      </c>
    </row>
    <row r="1143" spans="4:4" ht="15" customHeight="1" x14ac:dyDescent="0.45">
      <c r="D1143" s="102" t="str">
        <f t="shared" si="18"/>
        <v/>
      </c>
    </row>
    <row r="1144" spans="4:4" ht="15" customHeight="1" x14ac:dyDescent="0.45">
      <c r="D1144" s="102" t="str">
        <f t="shared" si="18"/>
        <v/>
      </c>
    </row>
    <row r="1145" spans="4:4" ht="15" customHeight="1" x14ac:dyDescent="0.45">
      <c r="D1145" s="102" t="str">
        <f t="shared" si="18"/>
        <v/>
      </c>
    </row>
    <row r="1146" spans="4:4" ht="15" customHeight="1" x14ac:dyDescent="0.45">
      <c r="D1146" s="102" t="str">
        <f t="shared" si="18"/>
        <v/>
      </c>
    </row>
    <row r="1147" spans="4:4" ht="15" customHeight="1" x14ac:dyDescent="0.45">
      <c r="D1147" s="102" t="str">
        <f t="shared" si="18"/>
        <v/>
      </c>
    </row>
    <row r="1148" spans="4:4" ht="15" customHeight="1" x14ac:dyDescent="0.45">
      <c r="D1148" s="102" t="str">
        <f t="shared" si="18"/>
        <v/>
      </c>
    </row>
    <row r="1149" spans="4:4" ht="15" customHeight="1" x14ac:dyDescent="0.45">
      <c r="D1149" s="102" t="str">
        <f t="shared" si="18"/>
        <v/>
      </c>
    </row>
    <row r="1150" spans="4:4" ht="15" customHeight="1" x14ac:dyDescent="0.45">
      <c r="D1150" s="102" t="str">
        <f t="shared" si="18"/>
        <v/>
      </c>
    </row>
    <row r="1151" spans="4:4" ht="15" customHeight="1" x14ac:dyDescent="0.45">
      <c r="D1151" s="102" t="str">
        <f t="shared" si="18"/>
        <v/>
      </c>
    </row>
    <row r="1152" spans="4:4" ht="15" customHeight="1" x14ac:dyDescent="0.45">
      <c r="D1152" s="102" t="str">
        <f t="shared" si="18"/>
        <v/>
      </c>
    </row>
    <row r="1153" spans="4:4" ht="15" customHeight="1" x14ac:dyDescent="0.45">
      <c r="D1153" s="102" t="str">
        <f t="shared" si="18"/>
        <v/>
      </c>
    </row>
    <row r="1154" spans="4:4" ht="15" customHeight="1" x14ac:dyDescent="0.45">
      <c r="D1154" s="102" t="str">
        <f t="shared" si="18"/>
        <v/>
      </c>
    </row>
    <row r="1155" spans="4:4" ht="15" customHeight="1" x14ac:dyDescent="0.45">
      <c r="D1155" s="102" t="str">
        <f t="shared" ref="D1155:D1218" si="19">IF(C1155&gt;0,C1155,IF(A1155&gt;0,1,""))</f>
        <v/>
      </c>
    </row>
    <row r="1156" spans="4:4" ht="15" customHeight="1" x14ac:dyDescent="0.45">
      <c r="D1156" s="102" t="str">
        <f t="shared" si="19"/>
        <v/>
      </c>
    </row>
    <row r="1157" spans="4:4" ht="15" customHeight="1" x14ac:dyDescent="0.45">
      <c r="D1157" s="102" t="str">
        <f t="shared" si="19"/>
        <v/>
      </c>
    </row>
    <row r="1158" spans="4:4" ht="15" customHeight="1" x14ac:dyDescent="0.45">
      <c r="D1158" s="102" t="str">
        <f t="shared" si="19"/>
        <v/>
      </c>
    </row>
    <row r="1159" spans="4:4" ht="15" customHeight="1" x14ac:dyDescent="0.45">
      <c r="D1159" s="102" t="str">
        <f t="shared" si="19"/>
        <v/>
      </c>
    </row>
    <row r="1160" spans="4:4" ht="15" customHeight="1" x14ac:dyDescent="0.45">
      <c r="D1160" s="102" t="str">
        <f t="shared" si="19"/>
        <v/>
      </c>
    </row>
    <row r="1161" spans="4:4" ht="15" customHeight="1" x14ac:dyDescent="0.45">
      <c r="D1161" s="102" t="str">
        <f t="shared" si="19"/>
        <v/>
      </c>
    </row>
    <row r="1162" spans="4:4" ht="15" customHeight="1" x14ac:dyDescent="0.45">
      <c r="D1162" s="102" t="str">
        <f t="shared" si="19"/>
        <v/>
      </c>
    </row>
    <row r="1163" spans="4:4" ht="15" customHeight="1" x14ac:dyDescent="0.45">
      <c r="D1163" s="102" t="str">
        <f t="shared" si="19"/>
        <v/>
      </c>
    </row>
    <row r="1164" spans="4:4" ht="15" customHeight="1" x14ac:dyDescent="0.45">
      <c r="D1164" s="102" t="str">
        <f t="shared" si="19"/>
        <v/>
      </c>
    </row>
    <row r="1165" spans="4:4" ht="15" customHeight="1" x14ac:dyDescent="0.45">
      <c r="D1165" s="102" t="str">
        <f t="shared" si="19"/>
        <v/>
      </c>
    </row>
    <row r="1166" spans="4:4" ht="15" customHeight="1" x14ac:dyDescent="0.45">
      <c r="D1166" s="102" t="str">
        <f t="shared" si="19"/>
        <v/>
      </c>
    </row>
    <row r="1167" spans="4:4" ht="15" customHeight="1" x14ac:dyDescent="0.45">
      <c r="D1167" s="102" t="str">
        <f t="shared" si="19"/>
        <v/>
      </c>
    </row>
    <row r="1168" spans="4:4" ht="15" customHeight="1" x14ac:dyDescent="0.45">
      <c r="D1168" s="102" t="str">
        <f t="shared" si="19"/>
        <v/>
      </c>
    </row>
    <row r="1169" spans="4:4" ht="15" customHeight="1" x14ac:dyDescent="0.45">
      <c r="D1169" s="102" t="str">
        <f t="shared" si="19"/>
        <v/>
      </c>
    </row>
    <row r="1170" spans="4:4" ht="15" customHeight="1" x14ac:dyDescent="0.45">
      <c r="D1170" s="102" t="str">
        <f t="shared" si="19"/>
        <v/>
      </c>
    </row>
    <row r="1171" spans="4:4" ht="15" customHeight="1" x14ac:dyDescent="0.45">
      <c r="D1171" s="102" t="str">
        <f t="shared" si="19"/>
        <v/>
      </c>
    </row>
    <row r="1172" spans="4:4" ht="15" customHeight="1" x14ac:dyDescent="0.45">
      <c r="D1172" s="102" t="str">
        <f t="shared" si="19"/>
        <v/>
      </c>
    </row>
    <row r="1173" spans="4:4" ht="15" customHeight="1" x14ac:dyDescent="0.45">
      <c r="D1173" s="102" t="str">
        <f t="shared" si="19"/>
        <v/>
      </c>
    </row>
    <row r="1174" spans="4:4" ht="15" customHeight="1" x14ac:dyDescent="0.45">
      <c r="D1174" s="102" t="str">
        <f t="shared" si="19"/>
        <v/>
      </c>
    </row>
    <row r="1175" spans="4:4" ht="15" customHeight="1" x14ac:dyDescent="0.45">
      <c r="D1175" s="102" t="str">
        <f t="shared" si="19"/>
        <v/>
      </c>
    </row>
    <row r="1176" spans="4:4" ht="15" customHeight="1" x14ac:dyDescent="0.45">
      <c r="D1176" s="102" t="str">
        <f t="shared" si="19"/>
        <v/>
      </c>
    </row>
    <row r="1177" spans="4:4" ht="15" customHeight="1" x14ac:dyDescent="0.45">
      <c r="D1177" s="102" t="str">
        <f t="shared" si="19"/>
        <v/>
      </c>
    </row>
    <row r="1178" spans="4:4" ht="15" customHeight="1" x14ac:dyDescent="0.45">
      <c r="D1178" s="102" t="str">
        <f t="shared" si="19"/>
        <v/>
      </c>
    </row>
    <row r="1179" spans="4:4" ht="15" customHeight="1" x14ac:dyDescent="0.45">
      <c r="D1179" s="102" t="str">
        <f t="shared" si="19"/>
        <v/>
      </c>
    </row>
    <row r="1180" spans="4:4" ht="15" customHeight="1" x14ac:dyDescent="0.45">
      <c r="D1180" s="102" t="str">
        <f t="shared" si="19"/>
        <v/>
      </c>
    </row>
    <row r="1181" spans="4:4" ht="15" customHeight="1" x14ac:dyDescent="0.45">
      <c r="D1181" s="102" t="str">
        <f t="shared" si="19"/>
        <v/>
      </c>
    </row>
    <row r="1182" spans="4:4" ht="15" customHeight="1" x14ac:dyDescent="0.45">
      <c r="D1182" s="102" t="str">
        <f t="shared" si="19"/>
        <v/>
      </c>
    </row>
    <row r="1183" spans="4:4" ht="15" customHeight="1" x14ac:dyDescent="0.45">
      <c r="D1183" s="102" t="str">
        <f t="shared" si="19"/>
        <v/>
      </c>
    </row>
    <row r="1184" spans="4:4" ht="15" customHeight="1" x14ac:dyDescent="0.45">
      <c r="D1184" s="102" t="str">
        <f t="shared" si="19"/>
        <v/>
      </c>
    </row>
    <row r="1185" spans="4:4" ht="15" customHeight="1" x14ac:dyDescent="0.45">
      <c r="D1185" s="102" t="str">
        <f t="shared" si="19"/>
        <v/>
      </c>
    </row>
    <row r="1186" spans="4:4" ht="15" customHeight="1" x14ac:dyDescent="0.45">
      <c r="D1186" s="102" t="str">
        <f t="shared" si="19"/>
        <v/>
      </c>
    </row>
    <row r="1187" spans="4:4" ht="15" customHeight="1" x14ac:dyDescent="0.45">
      <c r="D1187" s="102" t="str">
        <f t="shared" si="19"/>
        <v/>
      </c>
    </row>
    <row r="1188" spans="4:4" ht="15" customHeight="1" x14ac:dyDescent="0.45">
      <c r="D1188" s="102" t="str">
        <f t="shared" si="19"/>
        <v/>
      </c>
    </row>
    <row r="1189" spans="4:4" ht="15" customHeight="1" x14ac:dyDescent="0.45">
      <c r="D1189" s="102" t="str">
        <f t="shared" si="19"/>
        <v/>
      </c>
    </row>
    <row r="1190" spans="4:4" ht="15" customHeight="1" x14ac:dyDescent="0.45">
      <c r="D1190" s="102" t="str">
        <f t="shared" si="19"/>
        <v/>
      </c>
    </row>
    <row r="1191" spans="4:4" ht="15" customHeight="1" x14ac:dyDescent="0.45">
      <c r="D1191" s="102" t="str">
        <f t="shared" si="19"/>
        <v/>
      </c>
    </row>
    <row r="1192" spans="4:4" ht="15" customHeight="1" x14ac:dyDescent="0.45">
      <c r="D1192" s="102" t="str">
        <f t="shared" si="19"/>
        <v/>
      </c>
    </row>
    <row r="1193" spans="4:4" ht="15" customHeight="1" x14ac:dyDescent="0.45">
      <c r="D1193" s="102" t="str">
        <f t="shared" si="19"/>
        <v/>
      </c>
    </row>
    <row r="1194" spans="4:4" ht="15" customHeight="1" x14ac:dyDescent="0.45">
      <c r="D1194" s="102" t="str">
        <f t="shared" si="19"/>
        <v/>
      </c>
    </row>
    <row r="1195" spans="4:4" ht="15" customHeight="1" x14ac:dyDescent="0.45">
      <c r="D1195" s="102" t="str">
        <f t="shared" si="19"/>
        <v/>
      </c>
    </row>
    <row r="1196" spans="4:4" ht="15" customHeight="1" x14ac:dyDescent="0.45">
      <c r="D1196" s="102" t="str">
        <f t="shared" si="19"/>
        <v/>
      </c>
    </row>
    <row r="1197" spans="4:4" ht="15" customHeight="1" x14ac:dyDescent="0.45">
      <c r="D1197" s="102" t="str">
        <f t="shared" si="19"/>
        <v/>
      </c>
    </row>
    <row r="1198" spans="4:4" ht="15" customHeight="1" x14ac:dyDescent="0.45">
      <c r="D1198" s="102" t="str">
        <f t="shared" si="19"/>
        <v/>
      </c>
    </row>
    <row r="1199" spans="4:4" ht="15" customHeight="1" x14ac:dyDescent="0.45">
      <c r="D1199" s="102" t="str">
        <f t="shared" si="19"/>
        <v/>
      </c>
    </row>
    <row r="1200" spans="4:4" ht="15" customHeight="1" x14ac:dyDescent="0.45">
      <c r="D1200" s="102" t="str">
        <f t="shared" si="19"/>
        <v/>
      </c>
    </row>
    <row r="1201" spans="4:4" ht="15" customHeight="1" x14ac:dyDescent="0.45">
      <c r="D1201" s="102" t="str">
        <f t="shared" si="19"/>
        <v/>
      </c>
    </row>
    <row r="1202" spans="4:4" ht="15" customHeight="1" x14ac:dyDescent="0.45">
      <c r="D1202" s="102" t="str">
        <f t="shared" si="19"/>
        <v/>
      </c>
    </row>
    <row r="1203" spans="4:4" ht="15" customHeight="1" x14ac:dyDescent="0.45">
      <c r="D1203" s="102" t="str">
        <f t="shared" si="19"/>
        <v/>
      </c>
    </row>
    <row r="1204" spans="4:4" ht="15" customHeight="1" x14ac:dyDescent="0.45">
      <c r="D1204" s="102" t="str">
        <f t="shared" si="19"/>
        <v/>
      </c>
    </row>
    <row r="1205" spans="4:4" ht="15" customHeight="1" x14ac:dyDescent="0.45">
      <c r="D1205" s="102" t="str">
        <f t="shared" si="19"/>
        <v/>
      </c>
    </row>
    <row r="1206" spans="4:4" ht="15" customHeight="1" x14ac:dyDescent="0.45">
      <c r="D1206" s="102" t="str">
        <f t="shared" si="19"/>
        <v/>
      </c>
    </row>
    <row r="1207" spans="4:4" ht="15" customHeight="1" x14ac:dyDescent="0.45">
      <c r="D1207" s="102" t="str">
        <f t="shared" si="19"/>
        <v/>
      </c>
    </row>
    <row r="1208" spans="4:4" ht="15" customHeight="1" x14ac:dyDescent="0.45">
      <c r="D1208" s="102" t="str">
        <f t="shared" si="19"/>
        <v/>
      </c>
    </row>
    <row r="1209" spans="4:4" ht="15" customHeight="1" x14ac:dyDescent="0.45">
      <c r="D1209" s="102" t="str">
        <f t="shared" si="19"/>
        <v/>
      </c>
    </row>
    <row r="1210" spans="4:4" ht="15" customHeight="1" x14ac:dyDescent="0.45">
      <c r="D1210" s="102" t="str">
        <f t="shared" si="19"/>
        <v/>
      </c>
    </row>
    <row r="1211" spans="4:4" ht="15" customHeight="1" x14ac:dyDescent="0.45">
      <c r="D1211" s="102" t="str">
        <f t="shared" si="19"/>
        <v/>
      </c>
    </row>
    <row r="1212" spans="4:4" ht="15" customHeight="1" x14ac:dyDescent="0.45">
      <c r="D1212" s="102" t="str">
        <f t="shared" si="19"/>
        <v/>
      </c>
    </row>
    <row r="1213" spans="4:4" ht="15" customHeight="1" x14ac:dyDescent="0.45">
      <c r="D1213" s="102" t="str">
        <f t="shared" si="19"/>
        <v/>
      </c>
    </row>
    <row r="1214" spans="4:4" ht="15" customHeight="1" x14ac:dyDescent="0.45">
      <c r="D1214" s="102" t="str">
        <f t="shared" si="19"/>
        <v/>
      </c>
    </row>
    <row r="1215" spans="4:4" ht="15" customHeight="1" x14ac:dyDescent="0.45">
      <c r="D1215" s="102" t="str">
        <f t="shared" si="19"/>
        <v/>
      </c>
    </row>
    <row r="1216" spans="4:4" ht="15" customHeight="1" x14ac:dyDescent="0.45">
      <c r="D1216" s="102" t="str">
        <f t="shared" si="19"/>
        <v/>
      </c>
    </row>
    <row r="1217" spans="4:4" ht="15" customHeight="1" x14ac:dyDescent="0.45">
      <c r="D1217" s="102" t="str">
        <f t="shared" si="19"/>
        <v/>
      </c>
    </row>
    <row r="1218" spans="4:4" ht="15" customHeight="1" x14ac:dyDescent="0.45">
      <c r="D1218" s="102" t="str">
        <f t="shared" si="19"/>
        <v/>
      </c>
    </row>
    <row r="1219" spans="4:4" ht="15" customHeight="1" x14ac:dyDescent="0.45">
      <c r="D1219" s="102" t="str">
        <f t="shared" ref="D1219:D1282" si="20">IF(C1219&gt;0,C1219,IF(A1219&gt;0,1,""))</f>
        <v/>
      </c>
    </row>
    <row r="1220" spans="4:4" ht="15" customHeight="1" x14ac:dyDescent="0.45">
      <c r="D1220" s="102" t="str">
        <f t="shared" si="20"/>
        <v/>
      </c>
    </row>
    <row r="1221" spans="4:4" ht="15" customHeight="1" x14ac:dyDescent="0.45">
      <c r="D1221" s="102" t="str">
        <f t="shared" si="20"/>
        <v/>
      </c>
    </row>
    <row r="1222" spans="4:4" ht="15" customHeight="1" x14ac:dyDescent="0.45">
      <c r="D1222" s="102" t="str">
        <f t="shared" si="20"/>
        <v/>
      </c>
    </row>
    <row r="1223" spans="4:4" ht="15" customHeight="1" x14ac:dyDescent="0.45">
      <c r="D1223" s="102" t="str">
        <f t="shared" si="20"/>
        <v/>
      </c>
    </row>
    <row r="1224" spans="4:4" ht="15" customHeight="1" x14ac:dyDescent="0.45">
      <c r="D1224" s="102" t="str">
        <f t="shared" si="20"/>
        <v/>
      </c>
    </row>
    <row r="1225" spans="4:4" ht="15" customHeight="1" x14ac:dyDescent="0.45">
      <c r="D1225" s="102" t="str">
        <f t="shared" si="20"/>
        <v/>
      </c>
    </row>
    <row r="1226" spans="4:4" ht="15" customHeight="1" x14ac:dyDescent="0.45">
      <c r="D1226" s="102" t="str">
        <f t="shared" si="20"/>
        <v/>
      </c>
    </row>
    <row r="1227" spans="4:4" ht="15" customHeight="1" x14ac:dyDescent="0.45">
      <c r="D1227" s="102" t="str">
        <f t="shared" si="20"/>
        <v/>
      </c>
    </row>
    <row r="1228" spans="4:4" ht="15" customHeight="1" x14ac:dyDescent="0.45">
      <c r="D1228" s="102" t="str">
        <f t="shared" si="20"/>
        <v/>
      </c>
    </row>
    <row r="1229" spans="4:4" ht="15" customHeight="1" x14ac:dyDescent="0.45">
      <c r="D1229" s="102" t="str">
        <f t="shared" si="20"/>
        <v/>
      </c>
    </row>
    <row r="1230" spans="4:4" ht="15" customHeight="1" x14ac:dyDescent="0.45">
      <c r="D1230" s="102" t="str">
        <f t="shared" si="20"/>
        <v/>
      </c>
    </row>
    <row r="1231" spans="4:4" ht="15" customHeight="1" x14ac:dyDescent="0.45">
      <c r="D1231" s="102" t="str">
        <f t="shared" si="20"/>
        <v/>
      </c>
    </row>
    <row r="1232" spans="4:4" ht="15" customHeight="1" x14ac:dyDescent="0.45">
      <c r="D1232" s="102" t="str">
        <f t="shared" si="20"/>
        <v/>
      </c>
    </row>
    <row r="1233" spans="4:4" ht="15" customHeight="1" x14ac:dyDescent="0.45">
      <c r="D1233" s="102" t="str">
        <f t="shared" si="20"/>
        <v/>
      </c>
    </row>
    <row r="1234" spans="4:4" ht="15" customHeight="1" x14ac:dyDescent="0.45">
      <c r="D1234" s="102" t="str">
        <f t="shared" si="20"/>
        <v/>
      </c>
    </row>
    <row r="1235" spans="4:4" ht="15" customHeight="1" x14ac:dyDescent="0.45">
      <c r="D1235" s="102" t="str">
        <f t="shared" si="20"/>
        <v/>
      </c>
    </row>
    <row r="1236" spans="4:4" ht="15" customHeight="1" x14ac:dyDescent="0.45">
      <c r="D1236" s="102" t="str">
        <f t="shared" si="20"/>
        <v/>
      </c>
    </row>
    <row r="1237" spans="4:4" ht="15" customHeight="1" x14ac:dyDescent="0.45">
      <c r="D1237" s="102" t="str">
        <f t="shared" si="20"/>
        <v/>
      </c>
    </row>
    <row r="1238" spans="4:4" ht="15" customHeight="1" x14ac:dyDescent="0.45">
      <c r="D1238" s="102" t="str">
        <f t="shared" si="20"/>
        <v/>
      </c>
    </row>
    <row r="1239" spans="4:4" ht="15" customHeight="1" x14ac:dyDescent="0.45">
      <c r="D1239" s="102" t="str">
        <f t="shared" si="20"/>
        <v/>
      </c>
    </row>
    <row r="1240" spans="4:4" ht="15" customHeight="1" x14ac:dyDescent="0.45">
      <c r="D1240" s="102" t="str">
        <f t="shared" si="20"/>
        <v/>
      </c>
    </row>
    <row r="1241" spans="4:4" ht="15" customHeight="1" x14ac:dyDescent="0.45">
      <c r="D1241" s="102" t="str">
        <f t="shared" si="20"/>
        <v/>
      </c>
    </row>
    <row r="1242" spans="4:4" ht="15" customHeight="1" x14ac:dyDescent="0.45">
      <c r="D1242" s="102" t="str">
        <f t="shared" si="20"/>
        <v/>
      </c>
    </row>
    <row r="1243" spans="4:4" ht="15" customHeight="1" x14ac:dyDescent="0.45">
      <c r="D1243" s="102" t="str">
        <f t="shared" si="20"/>
        <v/>
      </c>
    </row>
    <row r="1244" spans="4:4" ht="15" customHeight="1" x14ac:dyDescent="0.45">
      <c r="D1244" s="102" t="str">
        <f t="shared" si="20"/>
        <v/>
      </c>
    </row>
    <row r="1245" spans="4:4" ht="15" customHeight="1" x14ac:dyDescent="0.45">
      <c r="D1245" s="102" t="str">
        <f t="shared" si="20"/>
        <v/>
      </c>
    </row>
    <row r="1246" spans="4:4" ht="15" customHeight="1" x14ac:dyDescent="0.45">
      <c r="D1246" s="102" t="str">
        <f t="shared" si="20"/>
        <v/>
      </c>
    </row>
    <row r="1247" spans="4:4" ht="15" customHeight="1" x14ac:dyDescent="0.45">
      <c r="D1247" s="102" t="str">
        <f t="shared" si="20"/>
        <v/>
      </c>
    </row>
    <row r="1248" spans="4:4" ht="15" customHeight="1" x14ac:dyDescent="0.45">
      <c r="D1248" s="102" t="str">
        <f t="shared" si="20"/>
        <v/>
      </c>
    </row>
    <row r="1249" spans="4:4" ht="15" customHeight="1" x14ac:dyDescent="0.45">
      <c r="D1249" s="102" t="str">
        <f t="shared" si="20"/>
        <v/>
      </c>
    </row>
    <row r="1250" spans="4:4" ht="15" customHeight="1" x14ac:dyDescent="0.45">
      <c r="D1250" s="102" t="str">
        <f t="shared" si="20"/>
        <v/>
      </c>
    </row>
    <row r="1251" spans="4:4" ht="15" customHeight="1" x14ac:dyDescent="0.45">
      <c r="D1251" s="102" t="str">
        <f t="shared" si="20"/>
        <v/>
      </c>
    </row>
    <row r="1252" spans="4:4" ht="15" customHeight="1" x14ac:dyDescent="0.45">
      <c r="D1252" s="102" t="str">
        <f t="shared" si="20"/>
        <v/>
      </c>
    </row>
    <row r="1253" spans="4:4" ht="15" customHeight="1" x14ac:dyDescent="0.45">
      <c r="D1253" s="102" t="str">
        <f t="shared" si="20"/>
        <v/>
      </c>
    </row>
    <row r="1254" spans="4:4" ht="15" customHeight="1" x14ac:dyDescent="0.45">
      <c r="D1254" s="102" t="str">
        <f t="shared" si="20"/>
        <v/>
      </c>
    </row>
    <row r="1255" spans="4:4" ht="15" customHeight="1" x14ac:dyDescent="0.45">
      <c r="D1255" s="102" t="str">
        <f t="shared" si="20"/>
        <v/>
      </c>
    </row>
    <row r="1256" spans="4:4" ht="15" customHeight="1" x14ac:dyDescent="0.45">
      <c r="D1256" s="102" t="str">
        <f t="shared" si="20"/>
        <v/>
      </c>
    </row>
    <row r="1257" spans="4:4" ht="15" customHeight="1" x14ac:dyDescent="0.45">
      <c r="D1257" s="102" t="str">
        <f t="shared" si="20"/>
        <v/>
      </c>
    </row>
    <row r="1258" spans="4:4" ht="15" customHeight="1" x14ac:dyDescent="0.45">
      <c r="D1258" s="102" t="str">
        <f t="shared" si="20"/>
        <v/>
      </c>
    </row>
    <row r="1259" spans="4:4" ht="15" customHeight="1" x14ac:dyDescent="0.45">
      <c r="D1259" s="102" t="str">
        <f t="shared" si="20"/>
        <v/>
      </c>
    </row>
    <row r="1260" spans="4:4" ht="15" customHeight="1" x14ac:dyDescent="0.45">
      <c r="D1260" s="102" t="str">
        <f t="shared" si="20"/>
        <v/>
      </c>
    </row>
    <row r="1261" spans="4:4" ht="15" customHeight="1" x14ac:dyDescent="0.45">
      <c r="D1261" s="102" t="str">
        <f t="shared" si="20"/>
        <v/>
      </c>
    </row>
    <row r="1262" spans="4:4" ht="15" customHeight="1" x14ac:dyDescent="0.45">
      <c r="D1262" s="102" t="str">
        <f t="shared" si="20"/>
        <v/>
      </c>
    </row>
    <row r="1263" spans="4:4" ht="15" customHeight="1" x14ac:dyDescent="0.45">
      <c r="D1263" s="102" t="str">
        <f t="shared" si="20"/>
        <v/>
      </c>
    </row>
    <row r="1264" spans="4:4" ht="15" customHeight="1" x14ac:dyDescent="0.45">
      <c r="D1264" s="102" t="str">
        <f t="shared" si="20"/>
        <v/>
      </c>
    </row>
    <row r="1265" spans="4:4" ht="15" customHeight="1" x14ac:dyDescent="0.45">
      <c r="D1265" s="102" t="str">
        <f t="shared" si="20"/>
        <v/>
      </c>
    </row>
    <row r="1266" spans="4:4" ht="15" customHeight="1" x14ac:dyDescent="0.45">
      <c r="D1266" s="102" t="str">
        <f t="shared" si="20"/>
        <v/>
      </c>
    </row>
    <row r="1267" spans="4:4" ht="15" customHeight="1" x14ac:dyDescent="0.45">
      <c r="D1267" s="102" t="str">
        <f t="shared" si="20"/>
        <v/>
      </c>
    </row>
    <row r="1268" spans="4:4" ht="15" customHeight="1" x14ac:dyDescent="0.45">
      <c r="D1268" s="102" t="str">
        <f t="shared" si="20"/>
        <v/>
      </c>
    </row>
    <row r="1269" spans="4:4" ht="15" customHeight="1" x14ac:dyDescent="0.45">
      <c r="D1269" s="102" t="str">
        <f t="shared" si="20"/>
        <v/>
      </c>
    </row>
    <row r="1270" spans="4:4" ht="15" customHeight="1" x14ac:dyDescent="0.45">
      <c r="D1270" s="102" t="str">
        <f t="shared" si="20"/>
        <v/>
      </c>
    </row>
    <row r="1271" spans="4:4" ht="15" customHeight="1" x14ac:dyDescent="0.45">
      <c r="D1271" s="102" t="str">
        <f t="shared" si="20"/>
        <v/>
      </c>
    </row>
    <row r="1272" spans="4:4" ht="15" customHeight="1" x14ac:dyDescent="0.45">
      <c r="D1272" s="102" t="str">
        <f t="shared" si="20"/>
        <v/>
      </c>
    </row>
    <row r="1273" spans="4:4" ht="15" customHeight="1" x14ac:dyDescent="0.45">
      <c r="D1273" s="102" t="str">
        <f t="shared" si="20"/>
        <v/>
      </c>
    </row>
    <row r="1274" spans="4:4" ht="15" customHeight="1" x14ac:dyDescent="0.45">
      <c r="D1274" s="102" t="str">
        <f t="shared" si="20"/>
        <v/>
      </c>
    </row>
    <row r="1275" spans="4:4" ht="15" customHeight="1" x14ac:dyDescent="0.45">
      <c r="D1275" s="102" t="str">
        <f t="shared" si="20"/>
        <v/>
      </c>
    </row>
    <row r="1276" spans="4:4" ht="15" customHeight="1" x14ac:dyDescent="0.45">
      <c r="D1276" s="102" t="str">
        <f t="shared" si="20"/>
        <v/>
      </c>
    </row>
    <row r="1277" spans="4:4" ht="15" customHeight="1" x14ac:dyDescent="0.45">
      <c r="D1277" s="102" t="str">
        <f t="shared" si="20"/>
        <v/>
      </c>
    </row>
    <row r="1278" spans="4:4" ht="15" customHeight="1" x14ac:dyDescent="0.45">
      <c r="D1278" s="102" t="str">
        <f t="shared" si="20"/>
        <v/>
      </c>
    </row>
    <row r="1279" spans="4:4" ht="15" customHeight="1" x14ac:dyDescent="0.45">
      <c r="D1279" s="102" t="str">
        <f t="shared" si="20"/>
        <v/>
      </c>
    </row>
    <row r="1280" spans="4:4" ht="15" customHeight="1" x14ac:dyDescent="0.45">
      <c r="D1280" s="102" t="str">
        <f t="shared" si="20"/>
        <v/>
      </c>
    </row>
    <row r="1281" spans="4:4" ht="15" customHeight="1" x14ac:dyDescent="0.45">
      <c r="D1281" s="102" t="str">
        <f t="shared" si="20"/>
        <v/>
      </c>
    </row>
    <row r="1282" spans="4:4" ht="15" customHeight="1" x14ac:dyDescent="0.45">
      <c r="D1282" s="102" t="str">
        <f t="shared" si="20"/>
        <v/>
      </c>
    </row>
    <row r="1283" spans="4:4" ht="15" customHeight="1" x14ac:dyDescent="0.45">
      <c r="D1283" s="102" t="str">
        <f t="shared" ref="D1283:D1346" si="21">IF(C1283&gt;0,C1283,IF(A1283&gt;0,1,""))</f>
        <v/>
      </c>
    </row>
    <row r="1284" spans="4:4" ht="15" customHeight="1" x14ac:dyDescent="0.45">
      <c r="D1284" s="102" t="str">
        <f t="shared" si="21"/>
        <v/>
      </c>
    </row>
    <row r="1285" spans="4:4" ht="15" customHeight="1" x14ac:dyDescent="0.45">
      <c r="D1285" s="102" t="str">
        <f t="shared" si="21"/>
        <v/>
      </c>
    </row>
    <row r="1286" spans="4:4" ht="15" customHeight="1" x14ac:dyDescent="0.45">
      <c r="D1286" s="102" t="str">
        <f t="shared" si="21"/>
        <v/>
      </c>
    </row>
    <row r="1287" spans="4:4" ht="15" customHeight="1" x14ac:dyDescent="0.45">
      <c r="D1287" s="102" t="str">
        <f t="shared" si="21"/>
        <v/>
      </c>
    </row>
    <row r="1288" spans="4:4" ht="15" customHeight="1" x14ac:dyDescent="0.45">
      <c r="D1288" s="102" t="str">
        <f t="shared" si="21"/>
        <v/>
      </c>
    </row>
    <row r="1289" spans="4:4" ht="15" customHeight="1" x14ac:dyDescent="0.45">
      <c r="D1289" s="102" t="str">
        <f t="shared" si="21"/>
        <v/>
      </c>
    </row>
    <row r="1290" spans="4:4" ht="15" customHeight="1" x14ac:dyDescent="0.45">
      <c r="D1290" s="102" t="str">
        <f t="shared" si="21"/>
        <v/>
      </c>
    </row>
    <row r="1291" spans="4:4" ht="15" customHeight="1" x14ac:dyDescent="0.45">
      <c r="D1291" s="102" t="str">
        <f t="shared" si="21"/>
        <v/>
      </c>
    </row>
    <row r="1292" spans="4:4" ht="15" customHeight="1" x14ac:dyDescent="0.45">
      <c r="D1292" s="102" t="str">
        <f t="shared" si="21"/>
        <v/>
      </c>
    </row>
    <row r="1293" spans="4:4" ht="15" customHeight="1" x14ac:dyDescent="0.45">
      <c r="D1293" s="102" t="str">
        <f t="shared" si="21"/>
        <v/>
      </c>
    </row>
    <row r="1294" spans="4:4" ht="15" customHeight="1" x14ac:dyDescent="0.45">
      <c r="D1294" s="102" t="str">
        <f t="shared" si="21"/>
        <v/>
      </c>
    </row>
    <row r="1295" spans="4:4" ht="15" customHeight="1" x14ac:dyDescent="0.45">
      <c r="D1295" s="102" t="str">
        <f t="shared" si="21"/>
        <v/>
      </c>
    </row>
    <row r="1296" spans="4:4" ht="15" customHeight="1" x14ac:dyDescent="0.45">
      <c r="D1296" s="102" t="str">
        <f t="shared" si="21"/>
        <v/>
      </c>
    </row>
    <row r="1297" spans="4:4" ht="15" customHeight="1" x14ac:dyDescent="0.45">
      <c r="D1297" s="102" t="str">
        <f t="shared" si="21"/>
        <v/>
      </c>
    </row>
    <row r="1298" spans="4:4" ht="15" customHeight="1" x14ac:dyDescent="0.45">
      <c r="D1298" s="102" t="str">
        <f t="shared" si="21"/>
        <v/>
      </c>
    </row>
    <row r="1299" spans="4:4" ht="15" customHeight="1" x14ac:dyDescent="0.45">
      <c r="D1299" s="102" t="str">
        <f t="shared" si="21"/>
        <v/>
      </c>
    </row>
    <row r="1300" spans="4:4" ht="15" customHeight="1" x14ac:dyDescent="0.45">
      <c r="D1300" s="102" t="str">
        <f t="shared" si="21"/>
        <v/>
      </c>
    </row>
    <row r="1301" spans="4:4" ht="15" customHeight="1" x14ac:dyDescent="0.45">
      <c r="D1301" s="102" t="str">
        <f t="shared" si="21"/>
        <v/>
      </c>
    </row>
    <row r="1302" spans="4:4" ht="15" customHeight="1" x14ac:dyDescent="0.45">
      <c r="D1302" s="102" t="str">
        <f t="shared" si="21"/>
        <v/>
      </c>
    </row>
    <row r="1303" spans="4:4" ht="15" customHeight="1" x14ac:dyDescent="0.45">
      <c r="D1303" s="102" t="str">
        <f t="shared" si="21"/>
        <v/>
      </c>
    </row>
    <row r="1304" spans="4:4" ht="15" customHeight="1" x14ac:dyDescent="0.45">
      <c r="D1304" s="102" t="str">
        <f t="shared" si="21"/>
        <v/>
      </c>
    </row>
    <row r="1305" spans="4:4" ht="15" customHeight="1" x14ac:dyDescent="0.45">
      <c r="D1305" s="102" t="str">
        <f t="shared" si="21"/>
        <v/>
      </c>
    </row>
    <row r="1306" spans="4:4" ht="15" customHeight="1" x14ac:dyDescent="0.45">
      <c r="D1306" s="102" t="str">
        <f t="shared" si="21"/>
        <v/>
      </c>
    </row>
    <row r="1307" spans="4:4" ht="15" customHeight="1" x14ac:dyDescent="0.45">
      <c r="D1307" s="102" t="str">
        <f t="shared" si="21"/>
        <v/>
      </c>
    </row>
    <row r="1308" spans="4:4" ht="15" customHeight="1" x14ac:dyDescent="0.45">
      <c r="D1308" s="102" t="str">
        <f t="shared" si="21"/>
        <v/>
      </c>
    </row>
    <row r="1309" spans="4:4" ht="15" customHeight="1" x14ac:dyDescent="0.45">
      <c r="D1309" s="102" t="str">
        <f t="shared" si="21"/>
        <v/>
      </c>
    </row>
    <row r="1310" spans="4:4" ht="15" customHeight="1" x14ac:dyDescent="0.45">
      <c r="D1310" s="102" t="str">
        <f t="shared" si="21"/>
        <v/>
      </c>
    </row>
    <row r="1311" spans="4:4" ht="15" customHeight="1" x14ac:dyDescent="0.45">
      <c r="D1311" s="102" t="str">
        <f t="shared" si="21"/>
        <v/>
      </c>
    </row>
    <row r="1312" spans="4:4" ht="15" customHeight="1" x14ac:dyDescent="0.45">
      <c r="D1312" s="102" t="str">
        <f t="shared" si="21"/>
        <v/>
      </c>
    </row>
    <row r="1313" spans="4:4" ht="15" customHeight="1" x14ac:dyDescent="0.45">
      <c r="D1313" s="102" t="str">
        <f t="shared" si="21"/>
        <v/>
      </c>
    </row>
    <row r="1314" spans="4:4" ht="15" customHeight="1" x14ac:dyDescent="0.45">
      <c r="D1314" s="102" t="str">
        <f t="shared" si="21"/>
        <v/>
      </c>
    </row>
    <row r="1315" spans="4:4" ht="15" customHeight="1" x14ac:dyDescent="0.45">
      <c r="D1315" s="102" t="str">
        <f t="shared" si="21"/>
        <v/>
      </c>
    </row>
    <row r="1316" spans="4:4" ht="15" customHeight="1" x14ac:dyDescent="0.45">
      <c r="D1316" s="102" t="str">
        <f t="shared" si="21"/>
        <v/>
      </c>
    </row>
    <row r="1317" spans="4:4" ht="15" customHeight="1" x14ac:dyDescent="0.45">
      <c r="D1317" s="102" t="str">
        <f t="shared" si="21"/>
        <v/>
      </c>
    </row>
    <row r="1318" spans="4:4" ht="15" customHeight="1" x14ac:dyDescent="0.45">
      <c r="D1318" s="102" t="str">
        <f t="shared" si="21"/>
        <v/>
      </c>
    </row>
    <row r="1319" spans="4:4" ht="15" customHeight="1" x14ac:dyDescent="0.45">
      <c r="D1319" s="102" t="str">
        <f t="shared" si="21"/>
        <v/>
      </c>
    </row>
    <row r="1320" spans="4:4" ht="15" customHeight="1" x14ac:dyDescent="0.45">
      <c r="D1320" s="102" t="str">
        <f t="shared" si="21"/>
        <v/>
      </c>
    </row>
    <row r="1321" spans="4:4" ht="15" customHeight="1" x14ac:dyDescent="0.45">
      <c r="D1321" s="102" t="str">
        <f t="shared" si="21"/>
        <v/>
      </c>
    </row>
    <row r="1322" spans="4:4" ht="15" customHeight="1" x14ac:dyDescent="0.45">
      <c r="D1322" s="102" t="str">
        <f t="shared" si="21"/>
        <v/>
      </c>
    </row>
    <row r="1323" spans="4:4" ht="15" customHeight="1" x14ac:dyDescent="0.45">
      <c r="D1323" s="102" t="str">
        <f t="shared" si="21"/>
        <v/>
      </c>
    </row>
    <row r="1324" spans="4:4" ht="15" customHeight="1" x14ac:dyDescent="0.45">
      <c r="D1324" s="102" t="str">
        <f t="shared" si="21"/>
        <v/>
      </c>
    </row>
    <row r="1325" spans="4:4" ht="15" customHeight="1" x14ac:dyDescent="0.45">
      <c r="D1325" s="102" t="str">
        <f t="shared" si="21"/>
        <v/>
      </c>
    </row>
    <row r="1326" spans="4:4" ht="15" customHeight="1" x14ac:dyDescent="0.45">
      <c r="D1326" s="102" t="str">
        <f t="shared" si="21"/>
        <v/>
      </c>
    </row>
    <row r="1327" spans="4:4" ht="15" customHeight="1" x14ac:dyDescent="0.45">
      <c r="D1327" s="102" t="str">
        <f t="shared" si="21"/>
        <v/>
      </c>
    </row>
    <row r="1328" spans="4:4" ht="15" customHeight="1" x14ac:dyDescent="0.45">
      <c r="D1328" s="102" t="str">
        <f t="shared" si="21"/>
        <v/>
      </c>
    </row>
    <row r="1329" spans="4:4" ht="15" customHeight="1" x14ac:dyDescent="0.45">
      <c r="D1329" s="102" t="str">
        <f t="shared" si="21"/>
        <v/>
      </c>
    </row>
    <row r="1330" spans="4:4" ht="15" customHeight="1" x14ac:dyDescent="0.45">
      <c r="D1330" s="102" t="str">
        <f t="shared" si="21"/>
        <v/>
      </c>
    </row>
    <row r="1331" spans="4:4" ht="15" customHeight="1" x14ac:dyDescent="0.45">
      <c r="D1331" s="102" t="str">
        <f t="shared" si="21"/>
        <v/>
      </c>
    </row>
    <row r="1332" spans="4:4" ht="15" customHeight="1" x14ac:dyDescent="0.45">
      <c r="D1332" s="102" t="str">
        <f t="shared" si="21"/>
        <v/>
      </c>
    </row>
    <row r="1333" spans="4:4" ht="15" customHeight="1" x14ac:dyDescent="0.45">
      <c r="D1333" s="102" t="str">
        <f t="shared" si="21"/>
        <v/>
      </c>
    </row>
    <row r="1334" spans="4:4" ht="15" customHeight="1" x14ac:dyDescent="0.45">
      <c r="D1334" s="102" t="str">
        <f t="shared" si="21"/>
        <v/>
      </c>
    </row>
    <row r="1335" spans="4:4" ht="15" customHeight="1" x14ac:dyDescent="0.45">
      <c r="D1335" s="102" t="str">
        <f t="shared" si="21"/>
        <v/>
      </c>
    </row>
    <row r="1336" spans="4:4" ht="15" customHeight="1" x14ac:dyDescent="0.45">
      <c r="D1336" s="102" t="str">
        <f t="shared" si="21"/>
        <v/>
      </c>
    </row>
    <row r="1337" spans="4:4" ht="15" customHeight="1" x14ac:dyDescent="0.45">
      <c r="D1337" s="102" t="str">
        <f t="shared" si="21"/>
        <v/>
      </c>
    </row>
    <row r="1338" spans="4:4" ht="15" customHeight="1" x14ac:dyDescent="0.45">
      <c r="D1338" s="102" t="str">
        <f t="shared" si="21"/>
        <v/>
      </c>
    </row>
    <row r="1339" spans="4:4" ht="15" customHeight="1" x14ac:dyDescent="0.45">
      <c r="D1339" s="102" t="str">
        <f t="shared" si="21"/>
        <v/>
      </c>
    </row>
    <row r="1340" spans="4:4" ht="15" customHeight="1" x14ac:dyDescent="0.45">
      <c r="D1340" s="102" t="str">
        <f t="shared" si="21"/>
        <v/>
      </c>
    </row>
    <row r="1341" spans="4:4" ht="15" customHeight="1" x14ac:dyDescent="0.45">
      <c r="D1341" s="102" t="str">
        <f t="shared" si="21"/>
        <v/>
      </c>
    </row>
    <row r="1342" spans="4:4" ht="15" customHeight="1" x14ac:dyDescent="0.45">
      <c r="D1342" s="102" t="str">
        <f t="shared" si="21"/>
        <v/>
      </c>
    </row>
    <row r="1343" spans="4:4" ht="15" customHeight="1" x14ac:dyDescent="0.45">
      <c r="D1343" s="102" t="str">
        <f t="shared" si="21"/>
        <v/>
      </c>
    </row>
    <row r="1344" spans="4:4" ht="15" customHeight="1" x14ac:dyDescent="0.45">
      <c r="D1344" s="102" t="str">
        <f t="shared" si="21"/>
        <v/>
      </c>
    </row>
    <row r="1345" spans="4:4" ht="15" customHeight="1" x14ac:dyDescent="0.45">
      <c r="D1345" s="102" t="str">
        <f t="shared" si="21"/>
        <v/>
      </c>
    </row>
    <row r="1346" spans="4:4" ht="15" customHeight="1" x14ac:dyDescent="0.45">
      <c r="D1346" s="102" t="str">
        <f t="shared" si="21"/>
        <v/>
      </c>
    </row>
    <row r="1347" spans="4:4" ht="15" customHeight="1" x14ac:dyDescent="0.45">
      <c r="D1347" s="102" t="str">
        <f t="shared" ref="D1347:D1410" si="22">IF(C1347&gt;0,C1347,IF(A1347&gt;0,1,""))</f>
        <v/>
      </c>
    </row>
    <row r="1348" spans="4:4" ht="15" customHeight="1" x14ac:dyDescent="0.45">
      <c r="D1348" s="102" t="str">
        <f t="shared" si="22"/>
        <v/>
      </c>
    </row>
    <row r="1349" spans="4:4" ht="15" customHeight="1" x14ac:dyDescent="0.45">
      <c r="D1349" s="102" t="str">
        <f t="shared" si="22"/>
        <v/>
      </c>
    </row>
    <row r="1350" spans="4:4" ht="15" customHeight="1" x14ac:dyDescent="0.45">
      <c r="D1350" s="102" t="str">
        <f t="shared" si="22"/>
        <v/>
      </c>
    </row>
    <row r="1351" spans="4:4" ht="15" customHeight="1" x14ac:dyDescent="0.45">
      <c r="D1351" s="102" t="str">
        <f t="shared" si="22"/>
        <v/>
      </c>
    </row>
    <row r="1352" spans="4:4" ht="15" customHeight="1" x14ac:dyDescent="0.45">
      <c r="D1352" s="102" t="str">
        <f t="shared" si="22"/>
        <v/>
      </c>
    </row>
    <row r="1353" spans="4:4" ht="15" customHeight="1" x14ac:dyDescent="0.45">
      <c r="D1353" s="102" t="str">
        <f t="shared" si="22"/>
        <v/>
      </c>
    </row>
    <row r="1354" spans="4:4" ht="15" customHeight="1" x14ac:dyDescent="0.45">
      <c r="D1354" s="102" t="str">
        <f t="shared" si="22"/>
        <v/>
      </c>
    </row>
    <row r="1355" spans="4:4" ht="15" customHeight="1" x14ac:dyDescent="0.45">
      <c r="D1355" s="102" t="str">
        <f t="shared" si="22"/>
        <v/>
      </c>
    </row>
    <row r="1356" spans="4:4" ht="15" customHeight="1" x14ac:dyDescent="0.45">
      <c r="D1356" s="102" t="str">
        <f t="shared" si="22"/>
        <v/>
      </c>
    </row>
    <row r="1357" spans="4:4" ht="15" customHeight="1" x14ac:dyDescent="0.45">
      <c r="D1357" s="102" t="str">
        <f t="shared" si="22"/>
        <v/>
      </c>
    </row>
    <row r="1358" spans="4:4" ht="15" customHeight="1" x14ac:dyDescent="0.45">
      <c r="D1358" s="102" t="str">
        <f t="shared" si="22"/>
        <v/>
      </c>
    </row>
    <row r="1359" spans="4:4" ht="15" customHeight="1" x14ac:dyDescent="0.45">
      <c r="D1359" s="102" t="str">
        <f t="shared" si="22"/>
        <v/>
      </c>
    </row>
    <row r="1360" spans="4:4" ht="15" customHeight="1" x14ac:dyDescent="0.45">
      <c r="D1360" s="102" t="str">
        <f t="shared" si="22"/>
        <v/>
      </c>
    </row>
    <row r="1361" spans="4:4" ht="15" customHeight="1" x14ac:dyDescent="0.45">
      <c r="D1361" s="102" t="str">
        <f t="shared" si="22"/>
        <v/>
      </c>
    </row>
    <row r="1362" spans="4:4" ht="15" customHeight="1" x14ac:dyDescent="0.45">
      <c r="D1362" s="102" t="str">
        <f t="shared" si="22"/>
        <v/>
      </c>
    </row>
    <row r="1363" spans="4:4" ht="15" customHeight="1" x14ac:dyDescent="0.45">
      <c r="D1363" s="102" t="str">
        <f t="shared" si="22"/>
        <v/>
      </c>
    </row>
    <row r="1364" spans="4:4" ht="15" customHeight="1" x14ac:dyDescent="0.45">
      <c r="D1364" s="102" t="str">
        <f t="shared" si="22"/>
        <v/>
      </c>
    </row>
    <row r="1365" spans="4:4" ht="15" customHeight="1" x14ac:dyDescent="0.45">
      <c r="D1365" s="102" t="str">
        <f t="shared" si="22"/>
        <v/>
      </c>
    </row>
    <row r="1366" spans="4:4" ht="15" customHeight="1" x14ac:dyDescent="0.45">
      <c r="D1366" s="102" t="str">
        <f t="shared" si="22"/>
        <v/>
      </c>
    </row>
    <row r="1367" spans="4:4" ht="15" customHeight="1" x14ac:dyDescent="0.45">
      <c r="D1367" s="102" t="str">
        <f t="shared" si="22"/>
        <v/>
      </c>
    </row>
    <row r="1368" spans="4:4" ht="15" customHeight="1" x14ac:dyDescent="0.45">
      <c r="D1368" s="102" t="str">
        <f t="shared" si="22"/>
        <v/>
      </c>
    </row>
    <row r="1369" spans="4:4" ht="15" customHeight="1" x14ac:dyDescent="0.45">
      <c r="D1369" s="102" t="str">
        <f t="shared" si="22"/>
        <v/>
      </c>
    </row>
    <row r="1370" spans="4:4" ht="15" customHeight="1" x14ac:dyDescent="0.45">
      <c r="D1370" s="102" t="str">
        <f t="shared" si="22"/>
        <v/>
      </c>
    </row>
    <row r="1371" spans="4:4" ht="15" customHeight="1" x14ac:dyDescent="0.45">
      <c r="D1371" s="102" t="str">
        <f t="shared" si="22"/>
        <v/>
      </c>
    </row>
    <row r="1372" spans="4:4" ht="15" customHeight="1" x14ac:dyDescent="0.45">
      <c r="D1372" s="102" t="str">
        <f t="shared" si="22"/>
        <v/>
      </c>
    </row>
    <row r="1373" spans="4:4" ht="15" customHeight="1" x14ac:dyDescent="0.45">
      <c r="D1373" s="102" t="str">
        <f t="shared" si="22"/>
        <v/>
      </c>
    </row>
    <row r="1374" spans="4:4" ht="15" customHeight="1" x14ac:dyDescent="0.45">
      <c r="D1374" s="102" t="str">
        <f t="shared" si="22"/>
        <v/>
      </c>
    </row>
    <row r="1375" spans="4:4" ht="15" customHeight="1" x14ac:dyDescent="0.45">
      <c r="D1375" s="102" t="str">
        <f t="shared" si="22"/>
        <v/>
      </c>
    </row>
    <row r="1376" spans="4:4" ht="15" customHeight="1" x14ac:dyDescent="0.45">
      <c r="D1376" s="102" t="str">
        <f t="shared" si="22"/>
        <v/>
      </c>
    </row>
    <row r="1377" spans="4:4" ht="15" customHeight="1" x14ac:dyDescent="0.45">
      <c r="D1377" s="102" t="str">
        <f t="shared" si="22"/>
        <v/>
      </c>
    </row>
    <row r="1378" spans="4:4" ht="15" customHeight="1" x14ac:dyDescent="0.45">
      <c r="D1378" s="102" t="str">
        <f t="shared" si="22"/>
        <v/>
      </c>
    </row>
    <row r="1379" spans="4:4" ht="15" customHeight="1" x14ac:dyDescent="0.45">
      <c r="D1379" s="102" t="str">
        <f t="shared" si="22"/>
        <v/>
      </c>
    </row>
    <row r="1380" spans="4:4" ht="15" customHeight="1" x14ac:dyDescent="0.45">
      <c r="D1380" s="102" t="str">
        <f t="shared" si="22"/>
        <v/>
      </c>
    </row>
    <row r="1381" spans="4:4" ht="15" customHeight="1" x14ac:dyDescent="0.45">
      <c r="D1381" s="102" t="str">
        <f t="shared" si="22"/>
        <v/>
      </c>
    </row>
    <row r="1382" spans="4:4" ht="15" customHeight="1" x14ac:dyDescent="0.45">
      <c r="D1382" s="102" t="str">
        <f t="shared" si="22"/>
        <v/>
      </c>
    </row>
    <row r="1383" spans="4:4" ht="15" customHeight="1" x14ac:dyDescent="0.45">
      <c r="D1383" s="102" t="str">
        <f t="shared" si="22"/>
        <v/>
      </c>
    </row>
    <row r="1384" spans="4:4" ht="15" customHeight="1" x14ac:dyDescent="0.45">
      <c r="D1384" s="102" t="str">
        <f t="shared" si="22"/>
        <v/>
      </c>
    </row>
    <row r="1385" spans="4:4" ht="15" customHeight="1" x14ac:dyDescent="0.45">
      <c r="D1385" s="102" t="str">
        <f t="shared" si="22"/>
        <v/>
      </c>
    </row>
    <row r="1386" spans="4:4" ht="15" customHeight="1" x14ac:dyDescent="0.45">
      <c r="D1386" s="102" t="str">
        <f t="shared" si="22"/>
        <v/>
      </c>
    </row>
    <row r="1387" spans="4:4" ht="15" customHeight="1" x14ac:dyDescent="0.45">
      <c r="D1387" s="102" t="str">
        <f t="shared" si="22"/>
        <v/>
      </c>
    </row>
    <row r="1388" spans="4:4" ht="15" customHeight="1" x14ac:dyDescent="0.45">
      <c r="D1388" s="102" t="str">
        <f t="shared" si="22"/>
        <v/>
      </c>
    </row>
    <row r="1389" spans="4:4" ht="15" customHeight="1" x14ac:dyDescent="0.45">
      <c r="D1389" s="102" t="str">
        <f t="shared" si="22"/>
        <v/>
      </c>
    </row>
    <row r="1390" spans="4:4" ht="15" customHeight="1" x14ac:dyDescent="0.45">
      <c r="D1390" s="102" t="str">
        <f t="shared" si="22"/>
        <v/>
      </c>
    </row>
    <row r="1391" spans="4:4" ht="15" customHeight="1" x14ac:dyDescent="0.45">
      <c r="D1391" s="102" t="str">
        <f t="shared" si="22"/>
        <v/>
      </c>
    </row>
    <row r="1392" spans="4:4" ht="15" customHeight="1" x14ac:dyDescent="0.45">
      <c r="D1392" s="102" t="str">
        <f t="shared" si="22"/>
        <v/>
      </c>
    </row>
    <row r="1393" spans="4:4" ht="15" customHeight="1" x14ac:dyDescent="0.45">
      <c r="D1393" s="102" t="str">
        <f t="shared" si="22"/>
        <v/>
      </c>
    </row>
    <row r="1394" spans="4:4" ht="15" customHeight="1" x14ac:dyDescent="0.45">
      <c r="D1394" s="102" t="str">
        <f t="shared" si="22"/>
        <v/>
      </c>
    </row>
    <row r="1395" spans="4:4" ht="15" customHeight="1" x14ac:dyDescent="0.45">
      <c r="D1395" s="102" t="str">
        <f t="shared" si="22"/>
        <v/>
      </c>
    </row>
    <row r="1396" spans="4:4" ht="15" customHeight="1" x14ac:dyDescent="0.45">
      <c r="D1396" s="102" t="str">
        <f t="shared" si="22"/>
        <v/>
      </c>
    </row>
    <row r="1397" spans="4:4" ht="15" customHeight="1" x14ac:dyDescent="0.45">
      <c r="D1397" s="102" t="str">
        <f t="shared" si="22"/>
        <v/>
      </c>
    </row>
    <row r="1398" spans="4:4" ht="15" customHeight="1" x14ac:dyDescent="0.45">
      <c r="D1398" s="102" t="str">
        <f t="shared" si="22"/>
        <v/>
      </c>
    </row>
    <row r="1399" spans="4:4" ht="15" customHeight="1" x14ac:dyDescent="0.45">
      <c r="D1399" s="102" t="str">
        <f t="shared" si="22"/>
        <v/>
      </c>
    </row>
    <row r="1400" spans="4:4" ht="15" customHeight="1" x14ac:dyDescent="0.45">
      <c r="D1400" s="102" t="str">
        <f t="shared" si="22"/>
        <v/>
      </c>
    </row>
    <row r="1401" spans="4:4" ht="15" customHeight="1" x14ac:dyDescent="0.45">
      <c r="D1401" s="102" t="str">
        <f t="shared" si="22"/>
        <v/>
      </c>
    </row>
    <row r="1402" spans="4:4" ht="15" customHeight="1" x14ac:dyDescent="0.45">
      <c r="D1402" s="102" t="str">
        <f t="shared" si="22"/>
        <v/>
      </c>
    </row>
    <row r="1403" spans="4:4" ht="15" customHeight="1" x14ac:dyDescent="0.45">
      <c r="D1403" s="102" t="str">
        <f t="shared" si="22"/>
        <v/>
      </c>
    </row>
    <row r="1404" spans="4:4" ht="15" customHeight="1" x14ac:dyDescent="0.45">
      <c r="D1404" s="102" t="str">
        <f t="shared" si="22"/>
        <v/>
      </c>
    </row>
    <row r="1405" spans="4:4" ht="15" customHeight="1" x14ac:dyDescent="0.45">
      <c r="D1405" s="102" t="str">
        <f t="shared" si="22"/>
        <v/>
      </c>
    </row>
    <row r="1406" spans="4:4" ht="15" customHeight="1" x14ac:dyDescent="0.45">
      <c r="D1406" s="102" t="str">
        <f t="shared" si="22"/>
        <v/>
      </c>
    </row>
    <row r="1407" spans="4:4" ht="15" customHeight="1" x14ac:dyDescent="0.45">
      <c r="D1407" s="102" t="str">
        <f t="shared" si="22"/>
        <v/>
      </c>
    </row>
    <row r="1408" spans="4:4" ht="15" customHeight="1" x14ac:dyDescent="0.45">
      <c r="D1408" s="102" t="str">
        <f t="shared" si="22"/>
        <v/>
      </c>
    </row>
    <row r="1409" spans="4:4" ht="15" customHeight="1" x14ac:dyDescent="0.45">
      <c r="D1409" s="102" t="str">
        <f t="shared" si="22"/>
        <v/>
      </c>
    </row>
    <row r="1410" spans="4:4" ht="15" customHeight="1" x14ac:dyDescent="0.45">
      <c r="D1410" s="102" t="str">
        <f t="shared" si="22"/>
        <v/>
      </c>
    </row>
    <row r="1411" spans="4:4" ht="15" customHeight="1" x14ac:dyDescent="0.45">
      <c r="D1411" s="102" t="str">
        <f t="shared" ref="D1411:D1474" si="23">IF(C1411&gt;0,C1411,IF(A1411&gt;0,1,""))</f>
        <v/>
      </c>
    </row>
    <row r="1412" spans="4:4" ht="15" customHeight="1" x14ac:dyDescent="0.45">
      <c r="D1412" s="102" t="str">
        <f t="shared" si="23"/>
        <v/>
      </c>
    </row>
    <row r="1413" spans="4:4" ht="15" customHeight="1" x14ac:dyDescent="0.45">
      <c r="D1413" s="102" t="str">
        <f t="shared" si="23"/>
        <v/>
      </c>
    </row>
    <row r="1414" spans="4:4" ht="15" customHeight="1" x14ac:dyDescent="0.45">
      <c r="D1414" s="102" t="str">
        <f t="shared" si="23"/>
        <v/>
      </c>
    </row>
    <row r="1415" spans="4:4" ht="15" customHeight="1" x14ac:dyDescent="0.45">
      <c r="D1415" s="102" t="str">
        <f t="shared" si="23"/>
        <v/>
      </c>
    </row>
    <row r="1416" spans="4:4" ht="15" customHeight="1" x14ac:dyDescent="0.45">
      <c r="D1416" s="102" t="str">
        <f t="shared" si="23"/>
        <v/>
      </c>
    </row>
    <row r="1417" spans="4:4" ht="15" customHeight="1" x14ac:dyDescent="0.45">
      <c r="D1417" s="102" t="str">
        <f t="shared" si="23"/>
        <v/>
      </c>
    </row>
    <row r="1418" spans="4:4" ht="15" customHeight="1" x14ac:dyDescent="0.45">
      <c r="D1418" s="102" t="str">
        <f t="shared" si="23"/>
        <v/>
      </c>
    </row>
    <row r="1419" spans="4:4" ht="15" customHeight="1" x14ac:dyDescent="0.45">
      <c r="D1419" s="102" t="str">
        <f t="shared" si="23"/>
        <v/>
      </c>
    </row>
    <row r="1420" spans="4:4" ht="15" customHeight="1" x14ac:dyDescent="0.45">
      <c r="D1420" s="102" t="str">
        <f t="shared" si="23"/>
        <v/>
      </c>
    </row>
    <row r="1421" spans="4:4" ht="15" customHeight="1" x14ac:dyDescent="0.45">
      <c r="D1421" s="102" t="str">
        <f t="shared" si="23"/>
        <v/>
      </c>
    </row>
    <row r="1422" spans="4:4" ht="15" customHeight="1" x14ac:dyDescent="0.45">
      <c r="D1422" s="102" t="str">
        <f t="shared" si="23"/>
        <v/>
      </c>
    </row>
    <row r="1423" spans="4:4" ht="15" customHeight="1" x14ac:dyDescent="0.45">
      <c r="D1423" s="102" t="str">
        <f t="shared" si="23"/>
        <v/>
      </c>
    </row>
    <row r="1424" spans="4:4" ht="15" customHeight="1" x14ac:dyDescent="0.45">
      <c r="D1424" s="102" t="str">
        <f t="shared" si="23"/>
        <v/>
      </c>
    </row>
    <row r="1425" spans="4:4" ht="15" customHeight="1" x14ac:dyDescent="0.45">
      <c r="D1425" s="102" t="str">
        <f t="shared" si="23"/>
        <v/>
      </c>
    </row>
    <row r="1426" spans="4:4" ht="15" customHeight="1" x14ac:dyDescent="0.45">
      <c r="D1426" s="102" t="str">
        <f t="shared" si="23"/>
        <v/>
      </c>
    </row>
    <row r="1427" spans="4:4" ht="15" customHeight="1" x14ac:dyDescent="0.45">
      <c r="D1427" s="102" t="str">
        <f t="shared" si="23"/>
        <v/>
      </c>
    </row>
    <row r="1428" spans="4:4" ht="15" customHeight="1" x14ac:dyDescent="0.45">
      <c r="D1428" s="102" t="str">
        <f t="shared" si="23"/>
        <v/>
      </c>
    </row>
    <row r="1429" spans="4:4" ht="15" customHeight="1" x14ac:dyDescent="0.45">
      <c r="D1429" s="102" t="str">
        <f t="shared" si="23"/>
        <v/>
      </c>
    </row>
    <row r="1430" spans="4:4" ht="15" customHeight="1" x14ac:dyDescent="0.45">
      <c r="D1430" s="102" t="str">
        <f t="shared" si="23"/>
        <v/>
      </c>
    </row>
    <row r="1431" spans="4:4" ht="15" customHeight="1" x14ac:dyDescent="0.45">
      <c r="D1431" s="102" t="str">
        <f t="shared" si="23"/>
        <v/>
      </c>
    </row>
    <row r="1432" spans="4:4" ht="15" customHeight="1" x14ac:dyDescent="0.45">
      <c r="D1432" s="102" t="str">
        <f t="shared" si="23"/>
        <v/>
      </c>
    </row>
    <row r="1433" spans="4:4" ht="15" customHeight="1" x14ac:dyDescent="0.45">
      <c r="D1433" s="102" t="str">
        <f t="shared" si="23"/>
        <v/>
      </c>
    </row>
    <row r="1434" spans="4:4" ht="15" customHeight="1" x14ac:dyDescent="0.45">
      <c r="D1434" s="102" t="str">
        <f t="shared" si="23"/>
        <v/>
      </c>
    </row>
    <row r="1435" spans="4:4" ht="15" customHeight="1" x14ac:dyDescent="0.45">
      <c r="D1435" s="102" t="str">
        <f t="shared" si="23"/>
        <v/>
      </c>
    </row>
    <row r="1436" spans="4:4" ht="15" customHeight="1" x14ac:dyDescent="0.45">
      <c r="D1436" s="102" t="str">
        <f t="shared" si="23"/>
        <v/>
      </c>
    </row>
    <row r="1437" spans="4:4" ht="15" customHeight="1" x14ac:dyDescent="0.45">
      <c r="D1437" s="102" t="str">
        <f t="shared" si="23"/>
        <v/>
      </c>
    </row>
    <row r="1438" spans="4:4" ht="15" customHeight="1" x14ac:dyDescent="0.45">
      <c r="D1438" s="102" t="str">
        <f t="shared" si="23"/>
        <v/>
      </c>
    </row>
    <row r="1439" spans="4:4" ht="15" customHeight="1" x14ac:dyDescent="0.45">
      <c r="D1439" s="102" t="str">
        <f t="shared" si="23"/>
        <v/>
      </c>
    </row>
    <row r="1440" spans="4:4" ht="15" customHeight="1" x14ac:dyDescent="0.45">
      <c r="D1440" s="102" t="str">
        <f t="shared" si="23"/>
        <v/>
      </c>
    </row>
    <row r="1441" spans="4:4" ht="15" customHeight="1" x14ac:dyDescent="0.45">
      <c r="D1441" s="102" t="str">
        <f t="shared" si="23"/>
        <v/>
      </c>
    </row>
    <row r="1442" spans="4:4" ht="15" customHeight="1" x14ac:dyDescent="0.45">
      <c r="D1442" s="102" t="str">
        <f t="shared" si="23"/>
        <v/>
      </c>
    </row>
    <row r="1443" spans="4:4" ht="15" customHeight="1" x14ac:dyDescent="0.45">
      <c r="D1443" s="102" t="str">
        <f t="shared" si="23"/>
        <v/>
      </c>
    </row>
    <row r="1444" spans="4:4" ht="15" customHeight="1" x14ac:dyDescent="0.45">
      <c r="D1444" s="102" t="str">
        <f t="shared" si="23"/>
        <v/>
      </c>
    </row>
    <row r="1445" spans="4:4" ht="15" customHeight="1" x14ac:dyDescent="0.45">
      <c r="D1445" s="102" t="str">
        <f t="shared" si="23"/>
        <v/>
      </c>
    </row>
    <row r="1446" spans="4:4" ht="15" customHeight="1" x14ac:dyDescent="0.45">
      <c r="D1446" s="102" t="str">
        <f t="shared" si="23"/>
        <v/>
      </c>
    </row>
    <row r="1447" spans="4:4" ht="15" customHeight="1" x14ac:dyDescent="0.45">
      <c r="D1447" s="102" t="str">
        <f t="shared" si="23"/>
        <v/>
      </c>
    </row>
    <row r="1448" spans="4:4" ht="15" customHeight="1" x14ac:dyDescent="0.45">
      <c r="D1448" s="102" t="str">
        <f t="shared" si="23"/>
        <v/>
      </c>
    </row>
    <row r="1449" spans="4:4" ht="15" customHeight="1" x14ac:dyDescent="0.45">
      <c r="D1449" s="102" t="str">
        <f t="shared" si="23"/>
        <v/>
      </c>
    </row>
    <row r="1450" spans="4:4" ht="15" customHeight="1" x14ac:dyDescent="0.45">
      <c r="D1450" s="102" t="str">
        <f t="shared" si="23"/>
        <v/>
      </c>
    </row>
    <row r="1451" spans="4:4" ht="15" customHeight="1" x14ac:dyDescent="0.45">
      <c r="D1451" s="102" t="str">
        <f t="shared" si="23"/>
        <v/>
      </c>
    </row>
    <row r="1452" spans="4:4" ht="15" customHeight="1" x14ac:dyDescent="0.45">
      <c r="D1452" s="102" t="str">
        <f t="shared" si="23"/>
        <v/>
      </c>
    </row>
    <row r="1453" spans="4:4" ht="15" customHeight="1" x14ac:dyDescent="0.45">
      <c r="D1453" s="102" t="str">
        <f t="shared" si="23"/>
        <v/>
      </c>
    </row>
    <row r="1454" spans="4:4" ht="15" customHeight="1" x14ac:dyDescent="0.45">
      <c r="D1454" s="102" t="str">
        <f t="shared" si="23"/>
        <v/>
      </c>
    </row>
    <row r="1455" spans="4:4" ht="15" customHeight="1" x14ac:dyDescent="0.45">
      <c r="D1455" s="102" t="str">
        <f t="shared" si="23"/>
        <v/>
      </c>
    </row>
    <row r="1456" spans="4:4" ht="15" customHeight="1" x14ac:dyDescent="0.45">
      <c r="D1456" s="102" t="str">
        <f t="shared" si="23"/>
        <v/>
      </c>
    </row>
    <row r="1457" spans="4:4" ht="15" customHeight="1" x14ac:dyDescent="0.45">
      <c r="D1457" s="102" t="str">
        <f t="shared" si="23"/>
        <v/>
      </c>
    </row>
    <row r="1458" spans="4:4" ht="15" customHeight="1" x14ac:dyDescent="0.45">
      <c r="D1458" s="102" t="str">
        <f t="shared" si="23"/>
        <v/>
      </c>
    </row>
    <row r="1459" spans="4:4" ht="15" customHeight="1" x14ac:dyDescent="0.45">
      <c r="D1459" s="102" t="str">
        <f t="shared" si="23"/>
        <v/>
      </c>
    </row>
    <row r="1460" spans="4:4" ht="15" customHeight="1" x14ac:dyDescent="0.45">
      <c r="D1460" s="102" t="str">
        <f t="shared" si="23"/>
        <v/>
      </c>
    </row>
    <row r="1461" spans="4:4" ht="15" customHeight="1" x14ac:dyDescent="0.45">
      <c r="D1461" s="102" t="str">
        <f t="shared" si="23"/>
        <v/>
      </c>
    </row>
    <row r="1462" spans="4:4" ht="15" customHeight="1" x14ac:dyDescent="0.45">
      <c r="D1462" s="102" t="str">
        <f t="shared" si="23"/>
        <v/>
      </c>
    </row>
    <row r="1463" spans="4:4" ht="15" customHeight="1" x14ac:dyDescent="0.45">
      <c r="D1463" s="102" t="str">
        <f t="shared" si="23"/>
        <v/>
      </c>
    </row>
    <row r="1464" spans="4:4" ht="15" customHeight="1" x14ac:dyDescent="0.45">
      <c r="D1464" s="102" t="str">
        <f t="shared" si="23"/>
        <v/>
      </c>
    </row>
    <row r="1465" spans="4:4" ht="15" customHeight="1" x14ac:dyDescent="0.45">
      <c r="D1465" s="102" t="str">
        <f t="shared" si="23"/>
        <v/>
      </c>
    </row>
    <row r="1466" spans="4:4" ht="15" customHeight="1" x14ac:dyDescent="0.45">
      <c r="D1466" s="102" t="str">
        <f t="shared" si="23"/>
        <v/>
      </c>
    </row>
    <row r="1467" spans="4:4" ht="15" customHeight="1" x14ac:dyDescent="0.45">
      <c r="D1467" s="102" t="str">
        <f t="shared" si="23"/>
        <v/>
      </c>
    </row>
    <row r="1468" spans="4:4" ht="15" customHeight="1" x14ac:dyDescent="0.45">
      <c r="D1468" s="102" t="str">
        <f t="shared" si="23"/>
        <v/>
      </c>
    </row>
    <row r="1469" spans="4:4" ht="15" customHeight="1" x14ac:dyDescent="0.45">
      <c r="D1469" s="102" t="str">
        <f t="shared" si="23"/>
        <v/>
      </c>
    </row>
    <row r="1470" spans="4:4" ht="15" customHeight="1" x14ac:dyDescent="0.45">
      <c r="D1470" s="102" t="str">
        <f t="shared" si="23"/>
        <v/>
      </c>
    </row>
    <row r="1471" spans="4:4" ht="15" customHeight="1" x14ac:dyDescent="0.45">
      <c r="D1471" s="102" t="str">
        <f t="shared" si="23"/>
        <v/>
      </c>
    </row>
    <row r="1472" spans="4:4" ht="15" customHeight="1" x14ac:dyDescent="0.45">
      <c r="D1472" s="102" t="str">
        <f t="shared" si="23"/>
        <v/>
      </c>
    </row>
    <row r="1473" spans="4:4" ht="15" customHeight="1" x14ac:dyDescent="0.45">
      <c r="D1473" s="102" t="str">
        <f t="shared" si="23"/>
        <v/>
      </c>
    </row>
    <row r="1474" spans="4:4" ht="15" customHeight="1" x14ac:dyDescent="0.45">
      <c r="D1474" s="102" t="str">
        <f t="shared" si="23"/>
        <v/>
      </c>
    </row>
    <row r="1475" spans="4:4" ht="15" customHeight="1" x14ac:dyDescent="0.45">
      <c r="D1475" s="102" t="str">
        <f t="shared" ref="D1475:D1538" si="24">IF(C1475&gt;0,C1475,IF(A1475&gt;0,1,""))</f>
        <v/>
      </c>
    </row>
    <row r="1476" spans="4:4" ht="15" customHeight="1" x14ac:dyDescent="0.45">
      <c r="D1476" s="102" t="str">
        <f t="shared" si="24"/>
        <v/>
      </c>
    </row>
    <row r="1477" spans="4:4" ht="15" customHeight="1" x14ac:dyDescent="0.45">
      <c r="D1477" s="102" t="str">
        <f t="shared" si="24"/>
        <v/>
      </c>
    </row>
    <row r="1478" spans="4:4" ht="15" customHeight="1" x14ac:dyDescent="0.45">
      <c r="D1478" s="102" t="str">
        <f t="shared" si="24"/>
        <v/>
      </c>
    </row>
    <row r="1479" spans="4:4" ht="15" customHeight="1" x14ac:dyDescent="0.45">
      <c r="D1479" s="102" t="str">
        <f t="shared" si="24"/>
        <v/>
      </c>
    </row>
    <row r="1480" spans="4:4" ht="15" customHeight="1" x14ac:dyDescent="0.45">
      <c r="D1480" s="102" t="str">
        <f t="shared" si="24"/>
        <v/>
      </c>
    </row>
    <row r="1481" spans="4:4" ht="15" customHeight="1" x14ac:dyDescent="0.45">
      <c r="D1481" s="102" t="str">
        <f t="shared" si="24"/>
        <v/>
      </c>
    </row>
    <row r="1482" spans="4:4" ht="15" customHeight="1" x14ac:dyDescent="0.45">
      <c r="D1482" s="102" t="str">
        <f t="shared" si="24"/>
        <v/>
      </c>
    </row>
    <row r="1483" spans="4:4" ht="15" customHeight="1" x14ac:dyDescent="0.45">
      <c r="D1483" s="102" t="str">
        <f t="shared" si="24"/>
        <v/>
      </c>
    </row>
    <row r="1484" spans="4:4" ht="15" customHeight="1" x14ac:dyDescent="0.45">
      <c r="D1484" s="102" t="str">
        <f t="shared" si="24"/>
        <v/>
      </c>
    </row>
    <row r="1485" spans="4:4" ht="15" customHeight="1" x14ac:dyDescent="0.45">
      <c r="D1485" s="102" t="str">
        <f t="shared" si="24"/>
        <v/>
      </c>
    </row>
    <row r="1486" spans="4:4" ht="15" customHeight="1" x14ac:dyDescent="0.45">
      <c r="D1486" s="102" t="str">
        <f t="shared" si="24"/>
        <v/>
      </c>
    </row>
    <row r="1487" spans="4:4" ht="15" customHeight="1" x14ac:dyDescent="0.45">
      <c r="D1487" s="102" t="str">
        <f t="shared" si="24"/>
        <v/>
      </c>
    </row>
    <row r="1488" spans="4:4" ht="15" customHeight="1" x14ac:dyDescent="0.45">
      <c r="D1488" s="102" t="str">
        <f t="shared" si="24"/>
        <v/>
      </c>
    </row>
    <row r="1489" spans="4:4" ht="15" customHeight="1" x14ac:dyDescent="0.45">
      <c r="D1489" s="102" t="str">
        <f t="shared" si="24"/>
        <v/>
      </c>
    </row>
    <row r="1490" spans="4:4" ht="15" customHeight="1" x14ac:dyDescent="0.45">
      <c r="D1490" s="102" t="str">
        <f t="shared" si="24"/>
        <v/>
      </c>
    </row>
    <row r="1491" spans="4:4" ht="15" customHeight="1" x14ac:dyDescent="0.45">
      <c r="D1491" s="102" t="str">
        <f t="shared" si="24"/>
        <v/>
      </c>
    </row>
    <row r="1492" spans="4:4" ht="15" customHeight="1" x14ac:dyDescent="0.45">
      <c r="D1492" s="102" t="str">
        <f t="shared" si="24"/>
        <v/>
      </c>
    </row>
    <row r="1493" spans="4:4" ht="15" customHeight="1" x14ac:dyDescent="0.45">
      <c r="D1493" s="102" t="str">
        <f t="shared" si="24"/>
        <v/>
      </c>
    </row>
    <row r="1494" spans="4:4" ht="15" customHeight="1" x14ac:dyDescent="0.45">
      <c r="D1494" s="102" t="str">
        <f t="shared" si="24"/>
        <v/>
      </c>
    </row>
    <row r="1495" spans="4:4" ht="15" customHeight="1" x14ac:dyDescent="0.45">
      <c r="D1495" s="102" t="str">
        <f t="shared" si="24"/>
        <v/>
      </c>
    </row>
    <row r="1496" spans="4:4" ht="15" customHeight="1" x14ac:dyDescent="0.45">
      <c r="D1496" s="102" t="str">
        <f t="shared" si="24"/>
        <v/>
      </c>
    </row>
    <row r="1497" spans="4:4" ht="15" customHeight="1" x14ac:dyDescent="0.45">
      <c r="D1497" s="102" t="str">
        <f t="shared" si="24"/>
        <v/>
      </c>
    </row>
    <row r="1498" spans="4:4" ht="15" customHeight="1" x14ac:dyDescent="0.45">
      <c r="D1498" s="102" t="str">
        <f t="shared" si="24"/>
        <v/>
      </c>
    </row>
    <row r="1499" spans="4:4" ht="15" customHeight="1" x14ac:dyDescent="0.45">
      <c r="D1499" s="102" t="str">
        <f t="shared" si="24"/>
        <v/>
      </c>
    </row>
    <row r="1500" spans="4:4" ht="15" customHeight="1" x14ac:dyDescent="0.45">
      <c r="D1500" s="102" t="str">
        <f t="shared" si="24"/>
        <v/>
      </c>
    </row>
    <row r="1501" spans="4:4" ht="15" customHeight="1" x14ac:dyDescent="0.45">
      <c r="D1501" s="102" t="str">
        <f t="shared" si="24"/>
        <v/>
      </c>
    </row>
    <row r="1502" spans="4:4" ht="15" customHeight="1" x14ac:dyDescent="0.45">
      <c r="D1502" s="102" t="str">
        <f t="shared" si="24"/>
        <v/>
      </c>
    </row>
    <row r="1503" spans="4:4" ht="15" customHeight="1" x14ac:dyDescent="0.45">
      <c r="D1503" s="102" t="str">
        <f t="shared" si="24"/>
        <v/>
      </c>
    </row>
    <row r="1504" spans="4:4" ht="15" customHeight="1" x14ac:dyDescent="0.45">
      <c r="D1504" s="102" t="str">
        <f t="shared" si="24"/>
        <v/>
      </c>
    </row>
    <row r="1505" spans="4:4" ht="15" customHeight="1" x14ac:dyDescent="0.45">
      <c r="D1505" s="102" t="str">
        <f t="shared" si="24"/>
        <v/>
      </c>
    </row>
    <row r="1506" spans="4:4" ht="15" customHeight="1" x14ac:dyDescent="0.45">
      <c r="D1506" s="102" t="str">
        <f t="shared" si="24"/>
        <v/>
      </c>
    </row>
    <row r="1507" spans="4:4" ht="15" customHeight="1" x14ac:dyDescent="0.45">
      <c r="D1507" s="102" t="str">
        <f t="shared" si="24"/>
        <v/>
      </c>
    </row>
    <row r="1508" spans="4:4" ht="15" customHeight="1" x14ac:dyDescent="0.45">
      <c r="D1508" s="102" t="str">
        <f t="shared" si="24"/>
        <v/>
      </c>
    </row>
    <row r="1509" spans="4:4" ht="15" customHeight="1" x14ac:dyDescent="0.45">
      <c r="D1509" s="102" t="str">
        <f t="shared" si="24"/>
        <v/>
      </c>
    </row>
    <row r="1510" spans="4:4" ht="15" customHeight="1" x14ac:dyDescent="0.45">
      <c r="D1510" s="102" t="str">
        <f t="shared" si="24"/>
        <v/>
      </c>
    </row>
    <row r="1511" spans="4:4" ht="15" customHeight="1" x14ac:dyDescent="0.45">
      <c r="D1511" s="102" t="str">
        <f t="shared" si="24"/>
        <v/>
      </c>
    </row>
    <row r="1512" spans="4:4" ht="15" customHeight="1" x14ac:dyDescent="0.45">
      <c r="D1512" s="102" t="str">
        <f t="shared" si="24"/>
        <v/>
      </c>
    </row>
    <row r="1513" spans="4:4" ht="15" customHeight="1" x14ac:dyDescent="0.45">
      <c r="D1513" s="102" t="str">
        <f t="shared" si="24"/>
        <v/>
      </c>
    </row>
    <row r="1514" spans="4:4" ht="15" customHeight="1" x14ac:dyDescent="0.45">
      <c r="D1514" s="102" t="str">
        <f t="shared" si="24"/>
        <v/>
      </c>
    </row>
    <row r="1515" spans="4:4" ht="15" customHeight="1" x14ac:dyDescent="0.45">
      <c r="D1515" s="102" t="str">
        <f t="shared" si="24"/>
        <v/>
      </c>
    </row>
    <row r="1516" spans="4:4" ht="15" customHeight="1" x14ac:dyDescent="0.45">
      <c r="D1516" s="102" t="str">
        <f t="shared" si="24"/>
        <v/>
      </c>
    </row>
    <row r="1517" spans="4:4" ht="15" customHeight="1" x14ac:dyDescent="0.45">
      <c r="D1517" s="102" t="str">
        <f t="shared" si="24"/>
        <v/>
      </c>
    </row>
    <row r="1518" spans="4:4" ht="15" customHeight="1" x14ac:dyDescent="0.45">
      <c r="D1518" s="102" t="str">
        <f t="shared" si="24"/>
        <v/>
      </c>
    </row>
    <row r="1519" spans="4:4" ht="15" customHeight="1" x14ac:dyDescent="0.45">
      <c r="D1519" s="102" t="str">
        <f t="shared" si="24"/>
        <v/>
      </c>
    </row>
    <row r="1520" spans="4:4" ht="15" customHeight="1" x14ac:dyDescent="0.45">
      <c r="D1520" s="102" t="str">
        <f t="shared" si="24"/>
        <v/>
      </c>
    </row>
    <row r="1521" spans="4:4" ht="15" customHeight="1" x14ac:dyDescent="0.45">
      <c r="D1521" s="102" t="str">
        <f t="shared" si="24"/>
        <v/>
      </c>
    </row>
    <row r="1522" spans="4:4" ht="15" customHeight="1" x14ac:dyDescent="0.45">
      <c r="D1522" s="102" t="str">
        <f t="shared" si="24"/>
        <v/>
      </c>
    </row>
    <row r="1523" spans="4:4" ht="15" customHeight="1" x14ac:dyDescent="0.45">
      <c r="D1523" s="102" t="str">
        <f t="shared" si="24"/>
        <v/>
      </c>
    </row>
    <row r="1524" spans="4:4" ht="15" customHeight="1" x14ac:dyDescent="0.45">
      <c r="D1524" s="102" t="str">
        <f t="shared" si="24"/>
        <v/>
      </c>
    </row>
    <row r="1525" spans="4:4" ht="15" customHeight="1" x14ac:dyDescent="0.45">
      <c r="D1525" s="102" t="str">
        <f t="shared" si="24"/>
        <v/>
      </c>
    </row>
    <row r="1526" spans="4:4" ht="15" customHeight="1" x14ac:dyDescent="0.45">
      <c r="D1526" s="102" t="str">
        <f t="shared" si="24"/>
        <v/>
      </c>
    </row>
    <row r="1527" spans="4:4" ht="15" customHeight="1" x14ac:dyDescent="0.45">
      <c r="D1527" s="102" t="str">
        <f t="shared" si="24"/>
        <v/>
      </c>
    </row>
    <row r="1528" spans="4:4" ht="15" customHeight="1" x14ac:dyDescent="0.45">
      <c r="D1528" s="102" t="str">
        <f t="shared" si="24"/>
        <v/>
      </c>
    </row>
    <row r="1529" spans="4:4" ht="15" customHeight="1" x14ac:dyDescent="0.45">
      <c r="D1529" s="102" t="str">
        <f t="shared" si="24"/>
        <v/>
      </c>
    </row>
    <row r="1530" spans="4:4" ht="15" customHeight="1" x14ac:dyDescent="0.45">
      <c r="D1530" s="102" t="str">
        <f t="shared" si="24"/>
        <v/>
      </c>
    </row>
    <row r="1531" spans="4:4" ht="15" customHeight="1" x14ac:dyDescent="0.45">
      <c r="D1531" s="102" t="str">
        <f t="shared" si="24"/>
        <v/>
      </c>
    </row>
    <row r="1532" spans="4:4" ht="15" customHeight="1" x14ac:dyDescent="0.45">
      <c r="D1532" s="102" t="str">
        <f t="shared" si="24"/>
        <v/>
      </c>
    </row>
    <row r="1533" spans="4:4" ht="15" customHeight="1" x14ac:dyDescent="0.45">
      <c r="D1533" s="102" t="str">
        <f t="shared" si="24"/>
        <v/>
      </c>
    </row>
    <row r="1534" spans="4:4" ht="15" customHeight="1" x14ac:dyDescent="0.45">
      <c r="D1534" s="102" t="str">
        <f t="shared" si="24"/>
        <v/>
      </c>
    </row>
    <row r="1535" spans="4:4" ht="15" customHeight="1" x14ac:dyDescent="0.45">
      <c r="D1535" s="102" t="str">
        <f t="shared" si="24"/>
        <v/>
      </c>
    </row>
    <row r="1536" spans="4:4" ht="15" customHeight="1" x14ac:dyDescent="0.45">
      <c r="D1536" s="102" t="str">
        <f t="shared" si="24"/>
        <v/>
      </c>
    </row>
    <row r="1537" spans="4:4" ht="15" customHeight="1" x14ac:dyDescent="0.45">
      <c r="D1537" s="102" t="str">
        <f t="shared" si="24"/>
        <v/>
      </c>
    </row>
    <row r="1538" spans="4:4" ht="15" customHeight="1" x14ac:dyDescent="0.45">
      <c r="D1538" s="102" t="str">
        <f t="shared" si="24"/>
        <v/>
      </c>
    </row>
    <row r="1539" spans="4:4" ht="15" customHeight="1" x14ac:dyDescent="0.45">
      <c r="D1539" s="102" t="str">
        <f t="shared" ref="D1539:D1602" si="25">IF(C1539&gt;0,C1539,IF(A1539&gt;0,1,""))</f>
        <v/>
      </c>
    </row>
    <row r="1540" spans="4:4" ht="15" customHeight="1" x14ac:dyDescent="0.45">
      <c r="D1540" s="102" t="str">
        <f t="shared" si="25"/>
        <v/>
      </c>
    </row>
    <row r="1541" spans="4:4" ht="15" customHeight="1" x14ac:dyDescent="0.45">
      <c r="D1541" s="102" t="str">
        <f t="shared" si="25"/>
        <v/>
      </c>
    </row>
    <row r="1542" spans="4:4" ht="15" customHeight="1" x14ac:dyDescent="0.45">
      <c r="D1542" s="102" t="str">
        <f t="shared" si="25"/>
        <v/>
      </c>
    </row>
    <row r="1543" spans="4:4" ht="15" customHeight="1" x14ac:dyDescent="0.45">
      <c r="D1543" s="102" t="str">
        <f t="shared" si="25"/>
        <v/>
      </c>
    </row>
    <row r="1544" spans="4:4" ht="15" customHeight="1" x14ac:dyDescent="0.45">
      <c r="D1544" s="102" t="str">
        <f t="shared" si="25"/>
        <v/>
      </c>
    </row>
    <row r="1545" spans="4:4" ht="15" customHeight="1" x14ac:dyDescent="0.45">
      <c r="D1545" s="102" t="str">
        <f t="shared" si="25"/>
        <v/>
      </c>
    </row>
    <row r="1546" spans="4:4" ht="15" customHeight="1" x14ac:dyDescent="0.45">
      <c r="D1546" s="102" t="str">
        <f t="shared" si="25"/>
        <v/>
      </c>
    </row>
    <row r="1547" spans="4:4" ht="15" customHeight="1" x14ac:dyDescent="0.45">
      <c r="D1547" s="102" t="str">
        <f t="shared" si="25"/>
        <v/>
      </c>
    </row>
    <row r="1548" spans="4:4" ht="15" customHeight="1" x14ac:dyDescent="0.45">
      <c r="D1548" s="102" t="str">
        <f t="shared" si="25"/>
        <v/>
      </c>
    </row>
    <row r="1549" spans="4:4" ht="15" customHeight="1" x14ac:dyDescent="0.45">
      <c r="D1549" s="102" t="str">
        <f t="shared" si="25"/>
        <v/>
      </c>
    </row>
    <row r="1550" spans="4:4" ht="15" customHeight="1" x14ac:dyDescent="0.45">
      <c r="D1550" s="102" t="str">
        <f t="shared" si="25"/>
        <v/>
      </c>
    </row>
    <row r="1551" spans="4:4" ht="15" customHeight="1" x14ac:dyDescent="0.45">
      <c r="D1551" s="102" t="str">
        <f t="shared" si="25"/>
        <v/>
      </c>
    </row>
    <row r="1552" spans="4:4" ht="15" customHeight="1" x14ac:dyDescent="0.45">
      <c r="D1552" s="102" t="str">
        <f t="shared" si="25"/>
        <v/>
      </c>
    </row>
    <row r="1553" spans="4:4" ht="15" customHeight="1" x14ac:dyDescent="0.45">
      <c r="D1553" s="102" t="str">
        <f t="shared" si="25"/>
        <v/>
      </c>
    </row>
    <row r="1554" spans="4:4" ht="15" customHeight="1" x14ac:dyDescent="0.45">
      <c r="D1554" s="102" t="str">
        <f t="shared" si="25"/>
        <v/>
      </c>
    </row>
    <row r="1555" spans="4:4" ht="15" customHeight="1" x14ac:dyDescent="0.45">
      <c r="D1555" s="102" t="str">
        <f t="shared" si="25"/>
        <v/>
      </c>
    </row>
    <row r="1556" spans="4:4" ht="15" customHeight="1" x14ac:dyDescent="0.45">
      <c r="D1556" s="102" t="str">
        <f t="shared" si="25"/>
        <v/>
      </c>
    </row>
    <row r="1557" spans="4:4" ht="15" customHeight="1" x14ac:dyDescent="0.45">
      <c r="D1557" s="102" t="str">
        <f t="shared" si="25"/>
        <v/>
      </c>
    </row>
    <row r="1558" spans="4:4" ht="15" customHeight="1" x14ac:dyDescent="0.45">
      <c r="D1558" s="102" t="str">
        <f t="shared" si="25"/>
        <v/>
      </c>
    </row>
    <row r="1559" spans="4:4" ht="15" customHeight="1" x14ac:dyDescent="0.45">
      <c r="D1559" s="102" t="str">
        <f t="shared" si="25"/>
        <v/>
      </c>
    </row>
    <row r="1560" spans="4:4" ht="15" customHeight="1" x14ac:dyDescent="0.45">
      <c r="D1560" s="102" t="str">
        <f t="shared" si="25"/>
        <v/>
      </c>
    </row>
    <row r="1561" spans="4:4" ht="15" customHeight="1" x14ac:dyDescent="0.45">
      <c r="D1561" s="102" t="str">
        <f t="shared" si="25"/>
        <v/>
      </c>
    </row>
    <row r="1562" spans="4:4" ht="15" customHeight="1" x14ac:dyDescent="0.45">
      <c r="D1562" s="102" t="str">
        <f t="shared" si="25"/>
        <v/>
      </c>
    </row>
    <row r="1563" spans="4:4" ht="15" customHeight="1" x14ac:dyDescent="0.45">
      <c r="D1563" s="102" t="str">
        <f t="shared" si="25"/>
        <v/>
      </c>
    </row>
    <row r="1564" spans="4:4" ht="15" customHeight="1" x14ac:dyDescent="0.45">
      <c r="D1564" s="102" t="str">
        <f t="shared" si="25"/>
        <v/>
      </c>
    </row>
    <row r="1565" spans="4:4" ht="15" customHeight="1" x14ac:dyDescent="0.45">
      <c r="D1565" s="102" t="str">
        <f t="shared" si="25"/>
        <v/>
      </c>
    </row>
    <row r="1566" spans="4:4" ht="15" customHeight="1" x14ac:dyDescent="0.45">
      <c r="D1566" s="102" t="str">
        <f t="shared" si="25"/>
        <v/>
      </c>
    </row>
    <row r="1567" spans="4:4" ht="15" customHeight="1" x14ac:dyDescent="0.45">
      <c r="D1567" s="102" t="str">
        <f t="shared" si="25"/>
        <v/>
      </c>
    </row>
    <row r="1568" spans="4:4" ht="15" customHeight="1" x14ac:dyDescent="0.45">
      <c r="D1568" s="102" t="str">
        <f t="shared" si="25"/>
        <v/>
      </c>
    </row>
    <row r="1569" spans="4:4" ht="15" customHeight="1" x14ac:dyDescent="0.45">
      <c r="D1569" s="102" t="str">
        <f t="shared" si="25"/>
        <v/>
      </c>
    </row>
    <row r="1570" spans="4:4" ht="15" customHeight="1" x14ac:dyDescent="0.45">
      <c r="D1570" s="102" t="str">
        <f t="shared" si="25"/>
        <v/>
      </c>
    </row>
    <row r="1571" spans="4:4" ht="15" customHeight="1" x14ac:dyDescent="0.45">
      <c r="D1571" s="102" t="str">
        <f t="shared" si="25"/>
        <v/>
      </c>
    </row>
    <row r="1572" spans="4:4" ht="15" customHeight="1" x14ac:dyDescent="0.45">
      <c r="D1572" s="102" t="str">
        <f t="shared" si="25"/>
        <v/>
      </c>
    </row>
    <row r="1573" spans="4:4" ht="15" customHeight="1" x14ac:dyDescent="0.45">
      <c r="D1573" s="102" t="str">
        <f t="shared" si="25"/>
        <v/>
      </c>
    </row>
    <row r="1574" spans="4:4" ht="15" customHeight="1" x14ac:dyDescent="0.45">
      <c r="D1574" s="102" t="str">
        <f t="shared" si="25"/>
        <v/>
      </c>
    </row>
    <row r="1575" spans="4:4" ht="15" customHeight="1" x14ac:dyDescent="0.45">
      <c r="D1575" s="102" t="str">
        <f t="shared" si="25"/>
        <v/>
      </c>
    </row>
    <row r="1576" spans="4:4" ht="15" customHeight="1" x14ac:dyDescent="0.45">
      <c r="D1576" s="102" t="str">
        <f t="shared" si="25"/>
        <v/>
      </c>
    </row>
    <row r="1577" spans="4:4" ht="15" customHeight="1" x14ac:dyDescent="0.45">
      <c r="D1577" s="102" t="str">
        <f t="shared" si="25"/>
        <v/>
      </c>
    </row>
    <row r="1578" spans="4:4" ht="15" customHeight="1" x14ac:dyDescent="0.45">
      <c r="D1578" s="102" t="str">
        <f t="shared" si="25"/>
        <v/>
      </c>
    </row>
    <row r="1579" spans="4:4" ht="15" customHeight="1" x14ac:dyDescent="0.45">
      <c r="D1579" s="102" t="str">
        <f t="shared" si="25"/>
        <v/>
      </c>
    </row>
    <row r="1580" spans="4:4" ht="15" customHeight="1" x14ac:dyDescent="0.45">
      <c r="D1580" s="102" t="str">
        <f t="shared" si="25"/>
        <v/>
      </c>
    </row>
    <row r="1581" spans="4:4" ht="15" customHeight="1" x14ac:dyDescent="0.45">
      <c r="D1581" s="102" t="str">
        <f t="shared" si="25"/>
        <v/>
      </c>
    </row>
    <row r="1582" spans="4:4" ht="15" customHeight="1" x14ac:dyDescent="0.45">
      <c r="D1582" s="102" t="str">
        <f t="shared" si="25"/>
        <v/>
      </c>
    </row>
    <row r="1583" spans="4:4" ht="15" customHeight="1" x14ac:dyDescent="0.45">
      <c r="D1583" s="102" t="str">
        <f t="shared" si="25"/>
        <v/>
      </c>
    </row>
    <row r="1584" spans="4:4" ht="15" customHeight="1" x14ac:dyDescent="0.45">
      <c r="D1584" s="102" t="str">
        <f t="shared" si="25"/>
        <v/>
      </c>
    </row>
    <row r="1585" spans="4:4" ht="15" customHeight="1" x14ac:dyDescent="0.45">
      <c r="D1585" s="102" t="str">
        <f t="shared" si="25"/>
        <v/>
      </c>
    </row>
    <row r="1586" spans="4:4" ht="15" customHeight="1" x14ac:dyDescent="0.45">
      <c r="D1586" s="102" t="str">
        <f t="shared" si="25"/>
        <v/>
      </c>
    </row>
    <row r="1587" spans="4:4" ht="15" customHeight="1" x14ac:dyDescent="0.45">
      <c r="D1587" s="102" t="str">
        <f t="shared" si="25"/>
        <v/>
      </c>
    </row>
    <row r="1588" spans="4:4" ht="15" customHeight="1" x14ac:dyDescent="0.45">
      <c r="D1588" s="102" t="str">
        <f t="shared" si="25"/>
        <v/>
      </c>
    </row>
    <row r="1589" spans="4:4" ht="15" customHeight="1" x14ac:dyDescent="0.45">
      <c r="D1589" s="102" t="str">
        <f t="shared" si="25"/>
        <v/>
      </c>
    </row>
    <row r="1590" spans="4:4" ht="15" customHeight="1" x14ac:dyDescent="0.45">
      <c r="D1590" s="102" t="str">
        <f t="shared" si="25"/>
        <v/>
      </c>
    </row>
    <row r="1591" spans="4:4" ht="15" customHeight="1" x14ac:dyDescent="0.45">
      <c r="D1591" s="102" t="str">
        <f t="shared" si="25"/>
        <v/>
      </c>
    </row>
    <row r="1592" spans="4:4" ht="15" customHeight="1" x14ac:dyDescent="0.45">
      <c r="D1592" s="102" t="str">
        <f t="shared" si="25"/>
        <v/>
      </c>
    </row>
    <row r="1593" spans="4:4" ht="15" customHeight="1" x14ac:dyDescent="0.45">
      <c r="D1593" s="102" t="str">
        <f t="shared" si="25"/>
        <v/>
      </c>
    </row>
    <row r="1594" spans="4:4" ht="15" customHeight="1" x14ac:dyDescent="0.45">
      <c r="D1594" s="102" t="str">
        <f t="shared" si="25"/>
        <v/>
      </c>
    </row>
    <row r="1595" spans="4:4" ht="15" customHeight="1" x14ac:dyDescent="0.45">
      <c r="D1595" s="102" t="str">
        <f t="shared" si="25"/>
        <v/>
      </c>
    </row>
    <row r="1596" spans="4:4" ht="15" customHeight="1" x14ac:dyDescent="0.45">
      <c r="D1596" s="102" t="str">
        <f t="shared" si="25"/>
        <v/>
      </c>
    </row>
    <row r="1597" spans="4:4" ht="15" customHeight="1" x14ac:dyDescent="0.45">
      <c r="D1597" s="102" t="str">
        <f t="shared" si="25"/>
        <v/>
      </c>
    </row>
    <row r="1598" spans="4:4" ht="15" customHeight="1" x14ac:dyDescent="0.45">
      <c r="D1598" s="102" t="str">
        <f t="shared" si="25"/>
        <v/>
      </c>
    </row>
    <row r="1599" spans="4:4" ht="15" customHeight="1" x14ac:dyDescent="0.45">
      <c r="D1599" s="102" t="str">
        <f t="shared" si="25"/>
        <v/>
      </c>
    </row>
    <row r="1600" spans="4:4" ht="15" customHeight="1" x14ac:dyDescent="0.45">
      <c r="D1600" s="102" t="str">
        <f t="shared" si="25"/>
        <v/>
      </c>
    </row>
    <row r="1601" spans="4:4" ht="15" customHeight="1" x14ac:dyDescent="0.45">
      <c r="D1601" s="102" t="str">
        <f t="shared" si="25"/>
        <v/>
      </c>
    </row>
    <row r="1602" spans="4:4" ht="15" customHeight="1" x14ac:dyDescent="0.45">
      <c r="D1602" s="102" t="str">
        <f t="shared" si="25"/>
        <v/>
      </c>
    </row>
    <row r="1603" spans="4:4" ht="15" customHeight="1" x14ac:dyDescent="0.45">
      <c r="D1603" s="102" t="str">
        <f t="shared" ref="D1603:D1666" si="26">IF(C1603&gt;0,C1603,IF(A1603&gt;0,1,""))</f>
        <v/>
      </c>
    </row>
    <row r="1604" spans="4:4" ht="15" customHeight="1" x14ac:dyDescent="0.45">
      <c r="D1604" s="102" t="str">
        <f t="shared" si="26"/>
        <v/>
      </c>
    </row>
    <row r="1605" spans="4:4" ht="15" customHeight="1" x14ac:dyDescent="0.45">
      <c r="D1605" s="102" t="str">
        <f t="shared" si="26"/>
        <v/>
      </c>
    </row>
    <row r="1606" spans="4:4" ht="15" customHeight="1" x14ac:dyDescent="0.45">
      <c r="D1606" s="102" t="str">
        <f t="shared" si="26"/>
        <v/>
      </c>
    </row>
    <row r="1607" spans="4:4" ht="15" customHeight="1" x14ac:dyDescent="0.45">
      <c r="D1607" s="102" t="str">
        <f t="shared" si="26"/>
        <v/>
      </c>
    </row>
    <row r="1608" spans="4:4" ht="15" customHeight="1" x14ac:dyDescent="0.45">
      <c r="D1608" s="102" t="str">
        <f t="shared" si="26"/>
        <v/>
      </c>
    </row>
    <row r="1609" spans="4:4" ht="15" customHeight="1" x14ac:dyDescent="0.45">
      <c r="D1609" s="102" t="str">
        <f t="shared" si="26"/>
        <v/>
      </c>
    </row>
    <row r="1610" spans="4:4" ht="15" customHeight="1" x14ac:dyDescent="0.45">
      <c r="D1610" s="102" t="str">
        <f t="shared" si="26"/>
        <v/>
      </c>
    </row>
    <row r="1611" spans="4:4" ht="15" customHeight="1" x14ac:dyDescent="0.45">
      <c r="D1611" s="102" t="str">
        <f t="shared" si="26"/>
        <v/>
      </c>
    </row>
    <row r="1612" spans="4:4" ht="15" customHeight="1" x14ac:dyDescent="0.45">
      <c r="D1612" s="102" t="str">
        <f t="shared" si="26"/>
        <v/>
      </c>
    </row>
    <row r="1613" spans="4:4" ht="15" customHeight="1" x14ac:dyDescent="0.45">
      <c r="D1613" s="102" t="str">
        <f t="shared" si="26"/>
        <v/>
      </c>
    </row>
    <row r="1614" spans="4:4" ht="15" customHeight="1" x14ac:dyDescent="0.45">
      <c r="D1614" s="102" t="str">
        <f t="shared" si="26"/>
        <v/>
      </c>
    </row>
    <row r="1615" spans="4:4" ht="15" customHeight="1" x14ac:dyDescent="0.45">
      <c r="D1615" s="102" t="str">
        <f t="shared" si="26"/>
        <v/>
      </c>
    </row>
    <row r="1616" spans="4:4" ht="15" customHeight="1" x14ac:dyDescent="0.45">
      <c r="D1616" s="102" t="str">
        <f t="shared" si="26"/>
        <v/>
      </c>
    </row>
    <row r="1617" spans="4:4" ht="15" customHeight="1" x14ac:dyDescent="0.45">
      <c r="D1617" s="102" t="str">
        <f t="shared" si="26"/>
        <v/>
      </c>
    </row>
    <row r="1618" spans="4:4" ht="15" customHeight="1" x14ac:dyDescent="0.45">
      <c r="D1618" s="102" t="str">
        <f t="shared" si="26"/>
        <v/>
      </c>
    </row>
    <row r="1619" spans="4:4" ht="15" customHeight="1" x14ac:dyDescent="0.45">
      <c r="D1619" s="102" t="str">
        <f t="shared" si="26"/>
        <v/>
      </c>
    </row>
    <row r="1620" spans="4:4" ht="15" customHeight="1" x14ac:dyDescent="0.45">
      <c r="D1620" s="102" t="str">
        <f t="shared" si="26"/>
        <v/>
      </c>
    </row>
    <row r="1621" spans="4:4" ht="15" customHeight="1" x14ac:dyDescent="0.45">
      <c r="D1621" s="102" t="str">
        <f t="shared" si="26"/>
        <v/>
      </c>
    </row>
    <row r="1622" spans="4:4" ht="15" customHeight="1" x14ac:dyDescent="0.45">
      <c r="D1622" s="102" t="str">
        <f t="shared" si="26"/>
        <v/>
      </c>
    </row>
    <row r="1623" spans="4:4" ht="15" customHeight="1" x14ac:dyDescent="0.45">
      <c r="D1623" s="102" t="str">
        <f t="shared" si="26"/>
        <v/>
      </c>
    </row>
    <row r="1624" spans="4:4" ht="15" customHeight="1" x14ac:dyDescent="0.45">
      <c r="D1624" s="102" t="str">
        <f t="shared" si="26"/>
        <v/>
      </c>
    </row>
    <row r="1625" spans="4:4" ht="15" customHeight="1" x14ac:dyDescent="0.45">
      <c r="D1625" s="102" t="str">
        <f t="shared" si="26"/>
        <v/>
      </c>
    </row>
    <row r="1626" spans="4:4" ht="15" customHeight="1" x14ac:dyDescent="0.45">
      <c r="D1626" s="102" t="str">
        <f t="shared" si="26"/>
        <v/>
      </c>
    </row>
    <row r="1627" spans="4:4" ht="15" customHeight="1" x14ac:dyDescent="0.45">
      <c r="D1627" s="102" t="str">
        <f t="shared" si="26"/>
        <v/>
      </c>
    </row>
    <row r="1628" spans="4:4" ht="15" customHeight="1" x14ac:dyDescent="0.45">
      <c r="D1628" s="102" t="str">
        <f t="shared" si="26"/>
        <v/>
      </c>
    </row>
    <row r="1629" spans="4:4" ht="15" customHeight="1" x14ac:dyDescent="0.45">
      <c r="D1629" s="102" t="str">
        <f t="shared" si="26"/>
        <v/>
      </c>
    </row>
    <row r="1630" spans="4:4" ht="15" customHeight="1" x14ac:dyDescent="0.45">
      <c r="D1630" s="102" t="str">
        <f t="shared" si="26"/>
        <v/>
      </c>
    </row>
    <row r="1631" spans="4:4" ht="15" customHeight="1" x14ac:dyDescent="0.45">
      <c r="D1631" s="102" t="str">
        <f t="shared" si="26"/>
        <v/>
      </c>
    </row>
    <row r="1632" spans="4:4" ht="15" customHeight="1" x14ac:dyDescent="0.45">
      <c r="D1632" s="102" t="str">
        <f t="shared" si="26"/>
        <v/>
      </c>
    </row>
    <row r="1633" spans="4:4" ht="15" customHeight="1" x14ac:dyDescent="0.45">
      <c r="D1633" s="102" t="str">
        <f t="shared" si="26"/>
        <v/>
      </c>
    </row>
    <row r="1634" spans="4:4" ht="15" customHeight="1" x14ac:dyDescent="0.45">
      <c r="D1634" s="102" t="str">
        <f t="shared" si="26"/>
        <v/>
      </c>
    </row>
    <row r="1635" spans="4:4" ht="15" customHeight="1" x14ac:dyDescent="0.45">
      <c r="D1635" s="102" t="str">
        <f t="shared" si="26"/>
        <v/>
      </c>
    </row>
    <row r="1636" spans="4:4" ht="15" customHeight="1" x14ac:dyDescent="0.45">
      <c r="D1636" s="102" t="str">
        <f t="shared" si="26"/>
        <v/>
      </c>
    </row>
    <row r="1637" spans="4:4" ht="15" customHeight="1" x14ac:dyDescent="0.45">
      <c r="D1637" s="102" t="str">
        <f t="shared" si="26"/>
        <v/>
      </c>
    </row>
    <row r="1638" spans="4:4" ht="15" customHeight="1" x14ac:dyDescent="0.45">
      <c r="D1638" s="102" t="str">
        <f t="shared" si="26"/>
        <v/>
      </c>
    </row>
    <row r="1639" spans="4:4" ht="15" customHeight="1" x14ac:dyDescent="0.45">
      <c r="D1639" s="102" t="str">
        <f t="shared" si="26"/>
        <v/>
      </c>
    </row>
    <row r="1640" spans="4:4" ht="15" customHeight="1" x14ac:dyDescent="0.45">
      <c r="D1640" s="102" t="str">
        <f t="shared" si="26"/>
        <v/>
      </c>
    </row>
    <row r="1641" spans="4:4" ht="15" customHeight="1" x14ac:dyDescent="0.45">
      <c r="D1641" s="102" t="str">
        <f t="shared" si="26"/>
        <v/>
      </c>
    </row>
    <row r="1642" spans="4:4" ht="15" customHeight="1" x14ac:dyDescent="0.45">
      <c r="D1642" s="102" t="str">
        <f t="shared" si="26"/>
        <v/>
      </c>
    </row>
    <row r="1643" spans="4:4" ht="15" customHeight="1" x14ac:dyDescent="0.45">
      <c r="D1643" s="102" t="str">
        <f t="shared" si="26"/>
        <v/>
      </c>
    </row>
    <row r="1644" spans="4:4" ht="15" customHeight="1" x14ac:dyDescent="0.45">
      <c r="D1644" s="102" t="str">
        <f t="shared" si="26"/>
        <v/>
      </c>
    </row>
    <row r="1645" spans="4:4" ht="15" customHeight="1" x14ac:dyDescent="0.45">
      <c r="D1645" s="102" t="str">
        <f t="shared" si="26"/>
        <v/>
      </c>
    </row>
    <row r="1646" spans="4:4" ht="15" customHeight="1" x14ac:dyDescent="0.45">
      <c r="D1646" s="102" t="str">
        <f t="shared" si="26"/>
        <v/>
      </c>
    </row>
    <row r="1647" spans="4:4" ht="15" customHeight="1" x14ac:dyDescent="0.45">
      <c r="D1647" s="102" t="str">
        <f t="shared" si="26"/>
        <v/>
      </c>
    </row>
    <row r="1648" spans="4:4" ht="15" customHeight="1" x14ac:dyDescent="0.45">
      <c r="D1648" s="102" t="str">
        <f t="shared" si="26"/>
        <v/>
      </c>
    </row>
    <row r="1649" spans="4:4" ht="15" customHeight="1" x14ac:dyDescent="0.45">
      <c r="D1649" s="102" t="str">
        <f t="shared" si="26"/>
        <v/>
      </c>
    </row>
    <row r="1650" spans="4:4" ht="15" customHeight="1" x14ac:dyDescent="0.45">
      <c r="D1650" s="102" t="str">
        <f t="shared" si="26"/>
        <v/>
      </c>
    </row>
    <row r="1651" spans="4:4" ht="15" customHeight="1" x14ac:dyDescent="0.45">
      <c r="D1651" s="102" t="str">
        <f t="shared" si="26"/>
        <v/>
      </c>
    </row>
    <row r="1652" spans="4:4" ht="15" customHeight="1" x14ac:dyDescent="0.45">
      <c r="D1652" s="102" t="str">
        <f t="shared" si="26"/>
        <v/>
      </c>
    </row>
    <row r="1653" spans="4:4" ht="15" customHeight="1" x14ac:dyDescent="0.45">
      <c r="D1653" s="102" t="str">
        <f t="shared" si="26"/>
        <v/>
      </c>
    </row>
    <row r="1654" spans="4:4" ht="15" customHeight="1" x14ac:dyDescent="0.45">
      <c r="D1654" s="102" t="str">
        <f t="shared" si="26"/>
        <v/>
      </c>
    </row>
    <row r="1655" spans="4:4" ht="15" customHeight="1" x14ac:dyDescent="0.45">
      <c r="D1655" s="102" t="str">
        <f t="shared" si="26"/>
        <v/>
      </c>
    </row>
    <row r="1656" spans="4:4" ht="15" customHeight="1" x14ac:dyDescent="0.45">
      <c r="D1656" s="102" t="str">
        <f t="shared" si="26"/>
        <v/>
      </c>
    </row>
    <row r="1657" spans="4:4" ht="15" customHeight="1" x14ac:dyDescent="0.45">
      <c r="D1657" s="102" t="str">
        <f t="shared" si="26"/>
        <v/>
      </c>
    </row>
    <row r="1658" spans="4:4" ht="15" customHeight="1" x14ac:dyDescent="0.45">
      <c r="D1658" s="102" t="str">
        <f t="shared" si="26"/>
        <v/>
      </c>
    </row>
    <row r="1659" spans="4:4" ht="15" customHeight="1" x14ac:dyDescent="0.45">
      <c r="D1659" s="102" t="str">
        <f t="shared" si="26"/>
        <v/>
      </c>
    </row>
    <row r="1660" spans="4:4" ht="15" customHeight="1" x14ac:dyDescent="0.45">
      <c r="D1660" s="102" t="str">
        <f t="shared" si="26"/>
        <v/>
      </c>
    </row>
    <row r="1661" spans="4:4" ht="15" customHeight="1" x14ac:dyDescent="0.45">
      <c r="D1661" s="102" t="str">
        <f t="shared" si="26"/>
        <v/>
      </c>
    </row>
    <row r="1662" spans="4:4" ht="15" customHeight="1" x14ac:dyDescent="0.45">
      <c r="D1662" s="102" t="str">
        <f t="shared" si="26"/>
        <v/>
      </c>
    </row>
    <row r="1663" spans="4:4" ht="15" customHeight="1" x14ac:dyDescent="0.45">
      <c r="D1663" s="102" t="str">
        <f t="shared" si="26"/>
        <v/>
      </c>
    </row>
    <row r="1664" spans="4:4" ht="15" customHeight="1" x14ac:dyDescent="0.45">
      <c r="D1664" s="102" t="str">
        <f t="shared" si="26"/>
        <v/>
      </c>
    </row>
    <row r="1665" spans="4:4" ht="15" customHeight="1" x14ac:dyDescent="0.45">
      <c r="D1665" s="102" t="str">
        <f t="shared" si="26"/>
        <v/>
      </c>
    </row>
    <row r="1666" spans="4:4" ht="15" customHeight="1" x14ac:dyDescent="0.45">
      <c r="D1666" s="102" t="str">
        <f t="shared" si="26"/>
        <v/>
      </c>
    </row>
    <row r="1667" spans="4:4" ht="15" customHeight="1" x14ac:dyDescent="0.45">
      <c r="D1667" s="102" t="str">
        <f t="shared" ref="D1667:D1730" si="27">IF(C1667&gt;0,C1667,IF(A1667&gt;0,1,""))</f>
        <v/>
      </c>
    </row>
    <row r="1668" spans="4:4" ht="15" customHeight="1" x14ac:dyDescent="0.45">
      <c r="D1668" s="102" t="str">
        <f t="shared" si="27"/>
        <v/>
      </c>
    </row>
    <row r="1669" spans="4:4" ht="15" customHeight="1" x14ac:dyDescent="0.45">
      <c r="D1669" s="102" t="str">
        <f t="shared" si="27"/>
        <v/>
      </c>
    </row>
    <row r="1670" spans="4:4" ht="15" customHeight="1" x14ac:dyDescent="0.45">
      <c r="D1670" s="102" t="str">
        <f t="shared" si="27"/>
        <v/>
      </c>
    </row>
    <row r="1671" spans="4:4" ht="15" customHeight="1" x14ac:dyDescent="0.45">
      <c r="D1671" s="102" t="str">
        <f t="shared" si="27"/>
        <v/>
      </c>
    </row>
    <row r="1672" spans="4:4" ht="15" customHeight="1" x14ac:dyDescent="0.45">
      <c r="D1672" s="102" t="str">
        <f t="shared" si="27"/>
        <v/>
      </c>
    </row>
    <row r="1673" spans="4:4" ht="15" customHeight="1" x14ac:dyDescent="0.45">
      <c r="D1673" s="102" t="str">
        <f t="shared" si="27"/>
        <v/>
      </c>
    </row>
    <row r="1674" spans="4:4" ht="15" customHeight="1" x14ac:dyDescent="0.45">
      <c r="D1674" s="102" t="str">
        <f t="shared" si="27"/>
        <v/>
      </c>
    </row>
    <row r="1675" spans="4:4" ht="15" customHeight="1" x14ac:dyDescent="0.45">
      <c r="D1675" s="102" t="str">
        <f t="shared" si="27"/>
        <v/>
      </c>
    </row>
    <row r="1676" spans="4:4" ht="15" customHeight="1" x14ac:dyDescent="0.45">
      <c r="D1676" s="102" t="str">
        <f t="shared" si="27"/>
        <v/>
      </c>
    </row>
    <row r="1677" spans="4:4" ht="15" customHeight="1" x14ac:dyDescent="0.45">
      <c r="D1677" s="102" t="str">
        <f t="shared" si="27"/>
        <v/>
      </c>
    </row>
    <row r="1678" spans="4:4" ht="15" customHeight="1" x14ac:dyDescent="0.45">
      <c r="D1678" s="102" t="str">
        <f t="shared" si="27"/>
        <v/>
      </c>
    </row>
    <row r="1679" spans="4:4" ht="15" customHeight="1" x14ac:dyDescent="0.45">
      <c r="D1679" s="102" t="str">
        <f t="shared" si="27"/>
        <v/>
      </c>
    </row>
    <row r="1680" spans="4:4" ht="15" customHeight="1" x14ac:dyDescent="0.45">
      <c r="D1680" s="102" t="str">
        <f t="shared" si="27"/>
        <v/>
      </c>
    </row>
    <row r="1681" spans="4:4" ht="15" customHeight="1" x14ac:dyDescent="0.45">
      <c r="D1681" s="102" t="str">
        <f t="shared" si="27"/>
        <v/>
      </c>
    </row>
    <row r="1682" spans="4:4" ht="15" customHeight="1" x14ac:dyDescent="0.45">
      <c r="D1682" s="102" t="str">
        <f t="shared" si="27"/>
        <v/>
      </c>
    </row>
    <row r="1683" spans="4:4" ht="15" customHeight="1" x14ac:dyDescent="0.45">
      <c r="D1683" s="102" t="str">
        <f t="shared" si="27"/>
        <v/>
      </c>
    </row>
    <row r="1684" spans="4:4" ht="15" customHeight="1" x14ac:dyDescent="0.45">
      <c r="D1684" s="102" t="str">
        <f t="shared" si="27"/>
        <v/>
      </c>
    </row>
    <row r="1685" spans="4:4" ht="15" customHeight="1" x14ac:dyDescent="0.45">
      <c r="D1685" s="102" t="str">
        <f t="shared" si="27"/>
        <v/>
      </c>
    </row>
    <row r="1686" spans="4:4" ht="15" customHeight="1" x14ac:dyDescent="0.45">
      <c r="D1686" s="102" t="str">
        <f t="shared" si="27"/>
        <v/>
      </c>
    </row>
    <row r="1687" spans="4:4" ht="15" customHeight="1" x14ac:dyDescent="0.45">
      <c r="D1687" s="102" t="str">
        <f t="shared" si="27"/>
        <v/>
      </c>
    </row>
    <row r="1688" spans="4:4" ht="15" customHeight="1" x14ac:dyDescent="0.45">
      <c r="D1688" s="102" t="str">
        <f t="shared" si="27"/>
        <v/>
      </c>
    </row>
    <row r="1689" spans="4:4" ht="15" customHeight="1" x14ac:dyDescent="0.45">
      <c r="D1689" s="102" t="str">
        <f t="shared" si="27"/>
        <v/>
      </c>
    </row>
    <row r="1690" spans="4:4" ht="15" customHeight="1" x14ac:dyDescent="0.45">
      <c r="D1690" s="102" t="str">
        <f t="shared" si="27"/>
        <v/>
      </c>
    </row>
    <row r="1691" spans="4:4" ht="15" customHeight="1" x14ac:dyDescent="0.45">
      <c r="D1691" s="102" t="str">
        <f t="shared" si="27"/>
        <v/>
      </c>
    </row>
    <row r="1692" spans="4:4" ht="15" customHeight="1" x14ac:dyDescent="0.45">
      <c r="D1692" s="102" t="str">
        <f t="shared" si="27"/>
        <v/>
      </c>
    </row>
    <row r="1693" spans="4:4" ht="15" customHeight="1" x14ac:dyDescent="0.45">
      <c r="D1693" s="102" t="str">
        <f t="shared" si="27"/>
        <v/>
      </c>
    </row>
    <row r="1694" spans="4:4" ht="15" customHeight="1" x14ac:dyDescent="0.45">
      <c r="D1694" s="102" t="str">
        <f t="shared" si="27"/>
        <v/>
      </c>
    </row>
    <row r="1695" spans="4:4" ht="15" customHeight="1" x14ac:dyDescent="0.45">
      <c r="D1695" s="102" t="str">
        <f t="shared" si="27"/>
        <v/>
      </c>
    </row>
    <row r="1696" spans="4:4" ht="15" customHeight="1" x14ac:dyDescent="0.45">
      <c r="D1696" s="102" t="str">
        <f t="shared" si="27"/>
        <v/>
      </c>
    </row>
    <row r="1697" spans="4:4" ht="15" customHeight="1" x14ac:dyDescent="0.45">
      <c r="D1697" s="102" t="str">
        <f t="shared" si="27"/>
        <v/>
      </c>
    </row>
    <row r="1698" spans="4:4" ht="15" customHeight="1" x14ac:dyDescent="0.45">
      <c r="D1698" s="102" t="str">
        <f t="shared" si="27"/>
        <v/>
      </c>
    </row>
    <row r="1699" spans="4:4" ht="15" customHeight="1" x14ac:dyDescent="0.45">
      <c r="D1699" s="102" t="str">
        <f t="shared" si="27"/>
        <v/>
      </c>
    </row>
    <row r="1700" spans="4:4" ht="15" customHeight="1" x14ac:dyDescent="0.45">
      <c r="D1700" s="102" t="str">
        <f t="shared" si="27"/>
        <v/>
      </c>
    </row>
    <row r="1701" spans="4:4" ht="15" customHeight="1" x14ac:dyDescent="0.45">
      <c r="D1701" s="102" t="str">
        <f t="shared" si="27"/>
        <v/>
      </c>
    </row>
    <row r="1702" spans="4:4" ht="15" customHeight="1" x14ac:dyDescent="0.45">
      <c r="D1702" s="102" t="str">
        <f t="shared" si="27"/>
        <v/>
      </c>
    </row>
    <row r="1703" spans="4:4" ht="15" customHeight="1" x14ac:dyDescent="0.45">
      <c r="D1703" s="102" t="str">
        <f t="shared" si="27"/>
        <v/>
      </c>
    </row>
    <row r="1704" spans="4:4" ht="15" customHeight="1" x14ac:dyDescent="0.45">
      <c r="D1704" s="102" t="str">
        <f t="shared" si="27"/>
        <v/>
      </c>
    </row>
    <row r="1705" spans="4:4" ht="15" customHeight="1" x14ac:dyDescent="0.45">
      <c r="D1705" s="102" t="str">
        <f t="shared" si="27"/>
        <v/>
      </c>
    </row>
    <row r="1706" spans="4:4" ht="15" customHeight="1" x14ac:dyDescent="0.45">
      <c r="D1706" s="102" t="str">
        <f t="shared" si="27"/>
        <v/>
      </c>
    </row>
    <row r="1707" spans="4:4" ht="15" customHeight="1" x14ac:dyDescent="0.45">
      <c r="D1707" s="102" t="str">
        <f t="shared" si="27"/>
        <v/>
      </c>
    </row>
    <row r="1708" spans="4:4" ht="15" customHeight="1" x14ac:dyDescent="0.45">
      <c r="D1708" s="102" t="str">
        <f t="shared" si="27"/>
        <v/>
      </c>
    </row>
    <row r="1709" spans="4:4" ht="15" customHeight="1" x14ac:dyDescent="0.45">
      <c r="D1709" s="102" t="str">
        <f t="shared" si="27"/>
        <v/>
      </c>
    </row>
    <row r="1710" spans="4:4" ht="15" customHeight="1" x14ac:dyDescent="0.45">
      <c r="D1710" s="102" t="str">
        <f t="shared" si="27"/>
        <v/>
      </c>
    </row>
    <row r="1711" spans="4:4" ht="15" customHeight="1" x14ac:dyDescent="0.45">
      <c r="D1711" s="102" t="str">
        <f t="shared" si="27"/>
        <v/>
      </c>
    </row>
    <row r="1712" spans="4:4" ht="15" customHeight="1" x14ac:dyDescent="0.45">
      <c r="D1712" s="102" t="str">
        <f t="shared" si="27"/>
        <v/>
      </c>
    </row>
    <row r="1713" spans="4:4" ht="15" customHeight="1" x14ac:dyDescent="0.45">
      <c r="D1713" s="102" t="str">
        <f t="shared" si="27"/>
        <v/>
      </c>
    </row>
    <row r="1714" spans="4:4" ht="15" customHeight="1" x14ac:dyDescent="0.45">
      <c r="D1714" s="102" t="str">
        <f t="shared" si="27"/>
        <v/>
      </c>
    </row>
    <row r="1715" spans="4:4" ht="15" customHeight="1" x14ac:dyDescent="0.45">
      <c r="D1715" s="102" t="str">
        <f t="shared" si="27"/>
        <v/>
      </c>
    </row>
    <row r="1716" spans="4:4" ht="15" customHeight="1" x14ac:dyDescent="0.45">
      <c r="D1716" s="102" t="str">
        <f t="shared" si="27"/>
        <v/>
      </c>
    </row>
    <row r="1717" spans="4:4" ht="15" customHeight="1" x14ac:dyDescent="0.45">
      <c r="D1717" s="102" t="str">
        <f t="shared" si="27"/>
        <v/>
      </c>
    </row>
    <row r="1718" spans="4:4" ht="15" customHeight="1" x14ac:dyDescent="0.45">
      <c r="D1718" s="102" t="str">
        <f t="shared" si="27"/>
        <v/>
      </c>
    </row>
    <row r="1719" spans="4:4" ht="15" customHeight="1" x14ac:dyDescent="0.45">
      <c r="D1719" s="102" t="str">
        <f t="shared" si="27"/>
        <v/>
      </c>
    </row>
    <row r="1720" spans="4:4" ht="15" customHeight="1" x14ac:dyDescent="0.45">
      <c r="D1720" s="102" t="str">
        <f t="shared" si="27"/>
        <v/>
      </c>
    </row>
    <row r="1721" spans="4:4" ht="15" customHeight="1" x14ac:dyDescent="0.45">
      <c r="D1721" s="102" t="str">
        <f t="shared" si="27"/>
        <v/>
      </c>
    </row>
    <row r="1722" spans="4:4" ht="15" customHeight="1" x14ac:dyDescent="0.45">
      <c r="D1722" s="102" t="str">
        <f t="shared" si="27"/>
        <v/>
      </c>
    </row>
    <row r="1723" spans="4:4" ht="15" customHeight="1" x14ac:dyDescent="0.45">
      <c r="D1723" s="102" t="str">
        <f t="shared" si="27"/>
        <v/>
      </c>
    </row>
    <row r="1724" spans="4:4" ht="15" customHeight="1" x14ac:dyDescent="0.45">
      <c r="D1724" s="102" t="str">
        <f t="shared" si="27"/>
        <v/>
      </c>
    </row>
    <row r="1725" spans="4:4" ht="15" customHeight="1" x14ac:dyDescent="0.45">
      <c r="D1725" s="102" t="str">
        <f t="shared" si="27"/>
        <v/>
      </c>
    </row>
    <row r="1726" spans="4:4" ht="15" customHeight="1" x14ac:dyDescent="0.45">
      <c r="D1726" s="102" t="str">
        <f t="shared" si="27"/>
        <v/>
      </c>
    </row>
    <row r="1727" spans="4:4" ht="15" customHeight="1" x14ac:dyDescent="0.45">
      <c r="D1727" s="102" t="str">
        <f t="shared" si="27"/>
        <v/>
      </c>
    </row>
    <row r="1728" spans="4:4" ht="15" customHeight="1" x14ac:dyDescent="0.45">
      <c r="D1728" s="102" t="str">
        <f t="shared" si="27"/>
        <v/>
      </c>
    </row>
    <row r="1729" spans="4:4" ht="15" customHeight="1" x14ac:dyDescent="0.45">
      <c r="D1729" s="102" t="str">
        <f t="shared" si="27"/>
        <v/>
      </c>
    </row>
    <row r="1730" spans="4:4" ht="15" customHeight="1" x14ac:dyDescent="0.45">
      <c r="D1730" s="102" t="str">
        <f t="shared" si="27"/>
        <v/>
      </c>
    </row>
    <row r="1731" spans="4:4" ht="15" customHeight="1" x14ac:dyDescent="0.45">
      <c r="D1731" s="102" t="str">
        <f t="shared" ref="D1731:D1760" si="28">IF(C1731&gt;0,C1731,IF(A1731&gt;0,1,""))</f>
        <v/>
      </c>
    </row>
    <row r="1732" spans="4:4" ht="15" customHeight="1" x14ac:dyDescent="0.45">
      <c r="D1732" s="102" t="str">
        <f t="shared" si="28"/>
        <v/>
      </c>
    </row>
    <row r="1733" spans="4:4" ht="15" customHeight="1" x14ac:dyDescent="0.45">
      <c r="D1733" s="102" t="str">
        <f t="shared" si="28"/>
        <v/>
      </c>
    </row>
    <row r="1734" spans="4:4" ht="15" customHeight="1" x14ac:dyDescent="0.45">
      <c r="D1734" s="102" t="str">
        <f t="shared" si="28"/>
        <v/>
      </c>
    </row>
    <row r="1735" spans="4:4" ht="15" customHeight="1" x14ac:dyDescent="0.45">
      <c r="D1735" s="102" t="str">
        <f t="shared" si="28"/>
        <v/>
      </c>
    </row>
    <row r="1736" spans="4:4" ht="15" customHeight="1" x14ac:dyDescent="0.45">
      <c r="D1736" s="102" t="str">
        <f t="shared" si="28"/>
        <v/>
      </c>
    </row>
    <row r="1737" spans="4:4" ht="15" customHeight="1" x14ac:dyDescent="0.45">
      <c r="D1737" s="102" t="str">
        <f t="shared" si="28"/>
        <v/>
      </c>
    </row>
    <row r="1738" spans="4:4" ht="15" customHeight="1" x14ac:dyDescent="0.45">
      <c r="D1738" s="102" t="str">
        <f t="shared" si="28"/>
        <v/>
      </c>
    </row>
    <row r="1739" spans="4:4" ht="15" customHeight="1" x14ac:dyDescent="0.45">
      <c r="D1739" s="102" t="str">
        <f t="shared" si="28"/>
        <v/>
      </c>
    </row>
    <row r="1740" spans="4:4" ht="15" customHeight="1" x14ac:dyDescent="0.45">
      <c r="D1740" s="102" t="str">
        <f t="shared" si="28"/>
        <v/>
      </c>
    </row>
    <row r="1741" spans="4:4" ht="15" customHeight="1" x14ac:dyDescent="0.45">
      <c r="D1741" s="102" t="str">
        <f t="shared" si="28"/>
        <v/>
      </c>
    </row>
    <row r="1742" spans="4:4" ht="15" customHeight="1" x14ac:dyDescent="0.45">
      <c r="D1742" s="102" t="str">
        <f t="shared" si="28"/>
        <v/>
      </c>
    </row>
    <row r="1743" spans="4:4" ht="15" customHeight="1" x14ac:dyDescent="0.45">
      <c r="D1743" s="102" t="str">
        <f t="shared" si="28"/>
        <v/>
      </c>
    </row>
    <row r="1744" spans="4:4" ht="15" customHeight="1" x14ac:dyDescent="0.45">
      <c r="D1744" s="102" t="str">
        <f t="shared" si="28"/>
        <v/>
      </c>
    </row>
    <row r="1745" spans="4:4" ht="15" customHeight="1" x14ac:dyDescent="0.45">
      <c r="D1745" s="102" t="str">
        <f t="shared" si="28"/>
        <v/>
      </c>
    </row>
    <row r="1746" spans="4:4" ht="15" customHeight="1" x14ac:dyDescent="0.45">
      <c r="D1746" s="102" t="str">
        <f t="shared" si="28"/>
        <v/>
      </c>
    </row>
    <row r="1747" spans="4:4" ht="15" customHeight="1" x14ac:dyDescent="0.45">
      <c r="D1747" s="102" t="str">
        <f t="shared" si="28"/>
        <v/>
      </c>
    </row>
    <row r="1748" spans="4:4" ht="15" customHeight="1" x14ac:dyDescent="0.45">
      <c r="D1748" s="102" t="str">
        <f t="shared" si="28"/>
        <v/>
      </c>
    </row>
    <row r="1749" spans="4:4" ht="15" customHeight="1" x14ac:dyDescent="0.45">
      <c r="D1749" s="102" t="str">
        <f t="shared" si="28"/>
        <v/>
      </c>
    </row>
    <row r="1750" spans="4:4" ht="15" customHeight="1" x14ac:dyDescent="0.45">
      <c r="D1750" s="102" t="str">
        <f t="shared" si="28"/>
        <v/>
      </c>
    </row>
    <row r="1751" spans="4:4" ht="15" customHeight="1" x14ac:dyDescent="0.45">
      <c r="D1751" s="102" t="str">
        <f t="shared" si="28"/>
        <v/>
      </c>
    </row>
    <row r="1752" spans="4:4" ht="15" customHeight="1" x14ac:dyDescent="0.45">
      <c r="D1752" s="102" t="str">
        <f t="shared" si="28"/>
        <v/>
      </c>
    </row>
    <row r="1753" spans="4:4" ht="15" customHeight="1" x14ac:dyDescent="0.45">
      <c r="D1753" s="102" t="str">
        <f t="shared" si="28"/>
        <v/>
      </c>
    </row>
    <row r="1754" spans="4:4" ht="15" customHeight="1" x14ac:dyDescent="0.45">
      <c r="D1754" s="102" t="str">
        <f t="shared" si="28"/>
        <v/>
      </c>
    </row>
    <row r="1755" spans="4:4" ht="15" customHeight="1" x14ac:dyDescent="0.45">
      <c r="D1755" s="102" t="str">
        <f t="shared" si="28"/>
        <v/>
      </c>
    </row>
    <row r="1756" spans="4:4" ht="15" customHeight="1" x14ac:dyDescent="0.45">
      <c r="D1756" s="102" t="str">
        <f t="shared" si="28"/>
        <v/>
      </c>
    </row>
    <row r="1757" spans="4:4" ht="15" customHeight="1" x14ac:dyDescent="0.45">
      <c r="D1757" s="102" t="str">
        <f t="shared" si="28"/>
        <v/>
      </c>
    </row>
    <row r="1758" spans="4:4" ht="15" customHeight="1" x14ac:dyDescent="0.45">
      <c r="D1758" s="102" t="str">
        <f t="shared" si="28"/>
        <v/>
      </c>
    </row>
    <row r="1759" spans="4:4" ht="15" customHeight="1" x14ac:dyDescent="0.45">
      <c r="D1759" s="102" t="str">
        <f t="shared" si="28"/>
        <v/>
      </c>
    </row>
    <row r="1760" spans="4:4" ht="15" customHeight="1" x14ac:dyDescent="0.45">
      <c r="D1760" s="103" t="str">
        <f t="shared" si="28"/>
        <v/>
      </c>
    </row>
  </sheetData>
  <protectedRanges>
    <protectedRange algorithmName="SHA-512" hashValue="jDP3NFptEtn/8725JuOpfYAqyDc3Ucaon/rt7DRRpPKW3Cy4DppaZu22BxxTmzWW0i7Ur9usOVn3Qdc2CqCTWw==" saltValue="fiMnjNnav3JtCYOEPnNlRg==" spinCount="100000" sqref="S95:T494 P33:P36 AE15:AK494 AF12:AF14 AH12:AH14 AJ12:AJ14 AE5:AK11 AA5:AB8 O33:O40 O30:P32 W15:W16 AA15:AA17 AB13:AB17 AA19:AB494 O41:P531 N17:W26 X27:Z28 X4:Z7 X12:Z16 W29:Z494 X18:Z25 K14:K15 D2:I415 E416:I3034 D416:D1048576" name="Bereich1_8"/>
    <protectedRange algorithmName="SHA-512" hashValue="jDP3NFptEtn/8725JuOpfYAqyDc3Ucaon/rt7DRRpPKW3Cy4DppaZu22BxxTmzWW0i7Ur9usOVn3Qdc2CqCTWw==" saltValue="fiMnjNnav3JtCYOEPnNlRg==" spinCount="100000" sqref="AL4:AL496 R95:R494 U95:V494 AC5:AD8 AC15:AD494 AD9:AD14 Q30:Q531 N53:N531 K8 K16:K17 C2:C495 A2:A495 M36:M494 L27:L35 J37:L494 K27 J28:K35" name="Bereich1_2"/>
    <protectedRange algorithmName="SHA-512" hashValue="jDP3NFptEtn/8725JuOpfYAqyDc3Ucaon/rt7DRRpPKW3Cy4DppaZu22BxxTmzWW0i7Ur9usOVn3Qdc2CqCTWw==" saltValue="fiMnjNnav3JtCYOEPnNlRg==" spinCount="100000" sqref="W2:W3 AA2 AC2 W5 AE2 W7 AG2 J5:J27" name="Bereich1_8_3"/>
  </protectedRanges>
  <mergeCells count="2">
    <mergeCell ref="N13:N14"/>
    <mergeCell ref="O13:O14"/>
  </mergeCells>
  <phoneticPr fontId="5" type="noConversion"/>
  <pageMargins left="0" right="0" top="0.11" bottom="0.02" header="0.08" footer="0.01"/>
  <pageSetup paperSize="9" orientation="portrait" horizontalDpi="203" verticalDpi="203" r:id="rId1"/>
  <drawing r:id="rId2"/>
  <legacyDrawing r:id="rId3"/>
  <controls>
    <mc:AlternateContent xmlns:mc="http://schemas.openxmlformats.org/markup-compatibility/2006">
      <mc:Choice Requires="x14">
        <control shapeId="3096" r:id="rId4" name="TextBox1">
          <controlPr defaultSize="0" autoLine="0" linkedCell="Tabelle3!R20" r:id="rId5">
            <anchor moveWithCells="1">
              <from>
                <xdr:col>17</xdr:col>
                <xdr:colOff>14288</xdr:colOff>
                <xdr:row>19</xdr:row>
                <xdr:rowOff>14288</xdr:rowOff>
              </from>
              <to>
                <xdr:col>20</xdr:col>
                <xdr:colOff>647700</xdr:colOff>
                <xdr:row>24</xdr:row>
                <xdr:rowOff>4763</xdr:rowOff>
              </to>
            </anchor>
          </controlPr>
        </control>
      </mc:Choice>
      <mc:Fallback>
        <control shapeId="3096" r:id="rId4" name="TextBox1"/>
      </mc:Fallback>
    </mc:AlternateContent>
    <mc:AlternateContent xmlns:mc="http://schemas.openxmlformats.org/markup-compatibility/2006">
      <mc:Choice Requires="x14">
        <control shapeId="3095" r:id="rId6" name="Button 23">
          <controlPr defaultSize="0" print="0" autoFill="0" autoPict="0" macro="[0]!UF_zeigen.UF_zeigen">
            <anchor moveWithCells="1" sizeWithCells="1">
              <from>
                <xdr:col>10</xdr:col>
                <xdr:colOff>1295400</xdr:colOff>
                <xdr:row>0</xdr:row>
                <xdr:rowOff>247650</xdr:rowOff>
              </from>
              <to>
                <xdr:col>13</xdr:col>
                <xdr:colOff>657225</xdr:colOff>
                <xdr:row>0</xdr:row>
                <xdr:rowOff>657225</xdr:rowOff>
              </to>
            </anchor>
          </controlPr>
        </control>
      </mc:Choice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68BE82C-A89E-4468-A585-82B8893C730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Tabelle3</vt:lpstr>
      <vt:lpstr>Tabelle3!Druckbereich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dc:description/>
  <cp:lastModifiedBy>Lenovo</cp:lastModifiedBy>
  <cp:revision>0</cp:revision>
  <cp:lastPrinted>2022-07-20T18:41:08Z</cp:lastPrinted>
  <dcterms:created xsi:type="dcterms:W3CDTF">2022-03-19T14:24:00Z</dcterms:created>
  <dcterms:modified xsi:type="dcterms:W3CDTF">2022-07-28T17:47:38Z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4039DC6FAAFA4B41A38402747522FAF8</vt:lpwstr>
  </property>
  <property fmtid="{D5CDD505-2E9C-101B-9397-08002B2CF9AE}" pid="3" name="KSOProductBuildVer">
    <vt:lpwstr>1031-11.2.0.11029</vt:lpwstr>
  </property>
</Properties>
</file>