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Schiedsrichtermappe\"/>
    </mc:Choice>
  </mc:AlternateContent>
  <xr:revisionPtr revIDLastSave="0" documentId="13_ncr:1_{97C56CB9-FFB2-4A12-B5C5-E850B7177053}" xr6:coauthVersionLast="47" xr6:coauthVersionMax="47" xr10:uidLastSave="{00000000-0000-0000-0000-000000000000}"/>
  <bookViews>
    <workbookView xWindow="-108" yWindow="-108" windowWidth="23256" windowHeight="12576" activeTab="3" xr2:uid="{07603DC2-2139-42A8-A541-D54EC6EEC45E}"/>
  </bookViews>
  <sheets>
    <sheet name="Nennliste" sheetId="2" r:id="rId1"/>
    <sheet name="16er Raster Einzel Hauptbewerb" sheetId="4" r:id="rId2"/>
    <sheet name="32er Raster Hauptbewerb" sheetId="3" r:id="rId3"/>
    <sheet name="Auslosen" sheetId="7" r:id="rId4"/>
  </sheets>
  <definedNames>
    <definedName name="_Order1" hidden="1">255</definedName>
    <definedName name="_xlnm.Print_Area" localSheetId="1">'16er Raster Einzel Hauptbewerb'!$A$1:$R$63</definedName>
    <definedName name="_xlnm.Print_Area" localSheetId="2">'32er Raster Hauptbewerb'!$A$1:$P$63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Namen">Nennliste!$B$3:$B$17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  <c r="D38" i="3"/>
  <c r="D30" i="3"/>
  <c r="D29" i="3"/>
  <c r="D21" i="3"/>
  <c r="D22" i="3"/>
  <c r="D37" i="3"/>
  <c r="D45" i="3"/>
  <c r="D14" i="3"/>
  <c r="F24" i="7"/>
  <c r="D40" i="3" s="1"/>
  <c r="F25" i="7"/>
  <c r="D41" i="3" s="1"/>
  <c r="F26" i="7"/>
  <c r="D42" i="3" s="1"/>
  <c r="F27" i="7"/>
  <c r="D43" i="3" s="1"/>
  <c r="F28" i="7"/>
  <c r="D44" i="3" s="1"/>
  <c r="F22" i="7"/>
  <c r="D36" i="3" s="1"/>
  <c r="F23" i="7"/>
  <c r="D39" i="3" s="1"/>
  <c r="F21" i="7"/>
  <c r="D35" i="3" s="1"/>
  <c r="F5" i="7"/>
  <c r="D15" i="3" s="1"/>
  <c r="F6" i="7"/>
  <c r="D16" i="3" s="1"/>
  <c r="F7" i="7"/>
  <c r="D17" i="3" s="1"/>
  <c r="F8" i="7"/>
  <c r="D18" i="3" s="1"/>
  <c r="F9" i="7"/>
  <c r="D19" i="3" s="1"/>
  <c r="F10" i="7"/>
  <c r="D20" i="3" s="1"/>
  <c r="F11" i="7"/>
  <c r="D23" i="3" s="1"/>
  <c r="F12" i="7"/>
  <c r="D24" i="3" s="1"/>
  <c r="F13" i="7"/>
  <c r="D25" i="3" s="1"/>
  <c r="F14" i="7"/>
  <c r="D26" i="3" s="1"/>
  <c r="F15" i="7"/>
  <c r="D27" i="3" s="1"/>
  <c r="F16" i="7"/>
  <c r="D28" i="3" s="1"/>
  <c r="F17" i="7"/>
  <c r="D31" i="3" s="1"/>
  <c r="F18" i="7"/>
  <c r="D32" i="3" s="1"/>
  <c r="F19" i="7"/>
  <c r="D33" i="3" s="1"/>
  <c r="F20" i="7"/>
  <c r="D34" i="3" s="1"/>
  <c r="B5" i="7"/>
  <c r="C16" i="4" s="1"/>
  <c r="D44" i="4"/>
  <c r="D31" i="4"/>
  <c r="D23" i="4"/>
  <c r="D15" i="4"/>
  <c r="J10" i="7"/>
  <c r="J9" i="7"/>
  <c r="J8" i="7"/>
  <c r="J7" i="7"/>
  <c r="J6" i="7"/>
  <c r="J5" i="7"/>
  <c r="H3" i="2"/>
  <c r="B16" i="7"/>
  <c r="C43" i="4" s="1"/>
  <c r="B15" i="7"/>
  <c r="C40" i="4" s="1"/>
  <c r="B14" i="7"/>
  <c r="C39" i="4" s="1"/>
  <c r="B13" i="7"/>
  <c r="C36" i="4" s="1"/>
  <c r="B12" i="7"/>
  <c r="C35" i="4" s="1"/>
  <c r="B11" i="7"/>
  <c r="C32" i="4" s="1"/>
  <c r="B10" i="7"/>
  <c r="C28" i="4" s="1"/>
  <c r="B9" i="7"/>
  <c r="C27" i="4" s="1"/>
  <c r="B8" i="7"/>
  <c r="C24" i="4" s="1"/>
  <c r="B7" i="7"/>
  <c r="C20" i="4" s="1"/>
  <c r="B6" i="7"/>
  <c r="C19" i="4" s="1"/>
  <c r="F19" i="2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C23" i="4"/>
  <c r="C31" i="4"/>
  <c r="C44" i="4"/>
  <c r="C1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0D45D3-4454-4451-B5B6-7DDE2396343D}" keepAlive="1" name="Abfrage - Page001" description="Verbindung mit der Abfrage 'Page001' in der Arbeitsmappe." type="5" refreshedVersion="0" background="1">
    <dbPr connection="Provider=Microsoft.Mashup.OleDb.1;Data Source=$Workbook$;Location=Page001;Extended Properties=&quot;&quot;" command="SELECT * FROM [Page001]"/>
  </connection>
  <connection id="2" xr16:uid="{D35700D7-4513-4488-A805-03BC0366FC05}" keepAlive="1" name="Abfrage - Page002" description="Verbindung mit der Abfrage 'Page002' in der Arbeitsmappe." type="5" refreshedVersion="0" background="1">
    <dbPr connection="Provider=Microsoft.Mashup.OleDb.1;Data Source=$Workbook$;Location=Page002;Extended Properties=&quot;&quot;" command="SELECT * FROM [Page002]"/>
  </connection>
  <connection id="3" xr16:uid="{256457BD-E977-47DE-8A51-852527885FD1}" keepAlive="1" name="Abfrage - Table 0" description="Verbindung mit der Abfrage 'Table 0' in der Arbeitsmappe." type="5" refreshedVersion="0" background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<sst xmlns="http://schemas.openxmlformats.org/spreadsheetml/2006/main" count="131" uniqueCount="88">
  <si>
    <t>Name</t>
  </si>
  <si>
    <t>Unterschrift Oberschiedsrichter:</t>
  </si>
  <si>
    <t>QU: Qualifikant</t>
  </si>
  <si>
    <t>LL: Lucky Loser</t>
  </si>
  <si>
    <t>Unterschrift Turnierleiter:</t>
  </si>
  <si>
    <t>WC: Wildcard</t>
  </si>
  <si>
    <t xml:space="preserve">STATUS: </t>
  </si>
  <si>
    <t>nicht erschienen</t>
  </si>
  <si>
    <t>Rang</t>
  </si>
  <si>
    <t>Lucky Loser</t>
  </si>
  <si>
    <t>Setzliste</t>
  </si>
  <si>
    <t>2</t>
  </si>
  <si>
    <t>5-8</t>
  </si>
  <si>
    <t>3/4</t>
  </si>
  <si>
    <t>1</t>
  </si>
  <si>
    <t>Finale</t>
  </si>
  <si>
    <t>1/2 Finale</t>
  </si>
  <si>
    <t>1/4Finale</t>
  </si>
  <si>
    <t>1/8Finale</t>
  </si>
  <si>
    <t>LV</t>
  </si>
  <si>
    <t>Vorname</t>
  </si>
  <si>
    <t xml:space="preserve">Zuname                                                        </t>
  </si>
  <si>
    <t>Lizenznummer</t>
  </si>
  <si>
    <t>Setzg.</t>
  </si>
  <si>
    <t>Status</t>
  </si>
  <si>
    <t>ATP ENTRY / WTA-Rangliste vom:</t>
  </si>
  <si>
    <t>ÖTV-Rangliste vom:</t>
  </si>
  <si>
    <t>Bewerb:</t>
  </si>
  <si>
    <t>Austragungstermin:</t>
  </si>
  <si>
    <t>Austragungsort:</t>
  </si>
  <si>
    <t>Turnierleiter:</t>
  </si>
  <si>
    <t>Oberschiedsrichter:</t>
  </si>
  <si>
    <t>Kategorie:</t>
  </si>
  <si>
    <t>Turnier-Nr.:</t>
  </si>
  <si>
    <t>Turnier:</t>
  </si>
  <si>
    <t xml:space="preserve">TURNIERRASTER </t>
  </si>
  <si>
    <t>Qualifikant</t>
  </si>
  <si>
    <t>Q:</t>
  </si>
  <si>
    <t>LL:</t>
  </si>
  <si>
    <t>Wildcard</t>
  </si>
  <si>
    <t>WC:</t>
  </si>
  <si>
    <t>LUCKY LOSER-LISTE</t>
  </si>
  <si>
    <t>Sieger</t>
  </si>
  <si>
    <t>1/4 Finale</t>
  </si>
  <si>
    <t>ITN</t>
  </si>
  <si>
    <t>Setznummer</t>
  </si>
  <si>
    <t>Setzung</t>
  </si>
  <si>
    <t>Spieler</t>
  </si>
  <si>
    <t>16er Raster Auslosung Spieler 5 bis 16</t>
  </si>
  <si>
    <t>Zufall 9 bis 24</t>
  </si>
  <si>
    <t>Gezogen als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</si>
  <si>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</si>
  <si>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</si>
  <si>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</si>
  <si>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</si>
  <si>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</si>
  <si>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</si>
  <si>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</si>
  <si>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</si>
  <si>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</si>
  <si>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</si>
  <si>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</si>
  <si>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</si>
  <si>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Verband</t>
  </si>
  <si>
    <t>Byes Anzahl</t>
  </si>
  <si>
    <t xml:space="preserve"> 32er Raster Spieler 9 bis 24</t>
  </si>
  <si>
    <t xml:space="preserve">Zufall beliebig </t>
  </si>
  <si>
    <t>/</t>
  </si>
  <si>
    <t>#</t>
  </si>
  <si>
    <t>6 Spieler  Auslosen</t>
  </si>
  <si>
    <t>Bye</t>
  </si>
  <si>
    <t>Spieler Anzahl</t>
  </si>
  <si>
    <t>Spieler 1</t>
  </si>
  <si>
    <t>spieler2</t>
  </si>
  <si>
    <t>spieler3</t>
  </si>
  <si>
    <t>spieler4</t>
  </si>
  <si>
    <t>spieler5</t>
  </si>
  <si>
    <t>spieler6</t>
  </si>
  <si>
    <t>spieler7</t>
  </si>
  <si>
    <t>spieler8</t>
  </si>
  <si>
    <t>spieler9</t>
  </si>
  <si>
    <t>spieler10</t>
  </si>
  <si>
    <t>spieler11</t>
  </si>
  <si>
    <t>spieler12</t>
  </si>
  <si>
    <t>spieler13</t>
  </si>
  <si>
    <t>spieler14</t>
  </si>
  <si>
    <t>spieler15</t>
  </si>
  <si>
    <t>ÖTV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</si>
</sst>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"/>
  </numFmts>
  <fonts count="2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2"/>
      <color indexed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.5"/>
      <name val="Arial"/>
      <family val="2"/>
    </font>
    <font>
      <b/>
      <sz val="16"/>
      <color indexed="1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26"/>
      <name val="Arial"/>
      <family val="2"/>
    </font>
    <font>
      <b/>
      <sz val="36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8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2" xfId="1" applyFont="1" applyBorder="1" applyProtection="1">
      <protection locked="0"/>
    </xf>
    <xf numFmtId="0" fontId="4" fillId="0" borderId="2" xfId="1" applyFont="1" applyBorder="1" applyAlignment="1" applyProtection="1">
      <alignment horizontal="center"/>
      <protection locked="0"/>
    </xf>
    <xf numFmtId="0" fontId="3" fillId="0" borderId="2" xfId="1" applyFont="1" applyBorder="1" applyAlignment="1" applyProtection="1">
      <alignment horizontal="right"/>
      <protection locked="0"/>
    </xf>
    <xf numFmtId="0" fontId="5" fillId="0" borderId="0" xfId="1" applyFont="1" applyAlignment="1" applyProtection="1">
      <alignment horizontal="right"/>
      <protection locked="0"/>
    </xf>
    <xf numFmtId="0" fontId="3" fillId="0" borderId="0" xfId="1" applyFont="1" applyAlignment="1" applyProtection="1">
      <alignment horizontal="right"/>
      <protection locked="0"/>
    </xf>
    <xf numFmtId="0" fontId="3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3" fillId="0" borderId="0" xfId="1" applyFont="1" applyAlignment="1">
      <alignment horizontal="right"/>
    </xf>
    <xf numFmtId="0" fontId="5" fillId="0" borderId="0" xfId="1" applyFont="1"/>
    <xf numFmtId="0" fontId="1" fillId="0" borderId="0" xfId="1" applyProtection="1">
      <protection locked="0"/>
    </xf>
    <xf numFmtId="0" fontId="6" fillId="0" borderId="0" xfId="1" applyFont="1" applyAlignment="1">
      <alignment horizontal="right"/>
    </xf>
    <xf numFmtId="0" fontId="3" fillId="0" borderId="0" xfId="1" applyFont="1"/>
    <xf numFmtId="0" fontId="1" fillId="0" borderId="2" xfId="1" applyBorder="1"/>
    <xf numFmtId="0" fontId="2" fillId="0" borderId="2" xfId="1" applyFont="1" applyBorder="1" applyAlignment="1">
      <alignment horizontal="center"/>
    </xf>
    <xf numFmtId="0" fontId="6" fillId="0" borderId="2" xfId="1" applyFont="1" applyBorder="1" applyAlignment="1">
      <alignment horizontal="right"/>
    </xf>
    <xf numFmtId="0" fontId="5" fillId="0" borderId="0" xfId="1" applyFont="1" applyAlignment="1">
      <alignment horizontal="right"/>
    </xf>
    <xf numFmtId="0" fontId="6" fillId="0" borderId="0" xfId="1" applyFont="1"/>
    <xf numFmtId="0" fontId="7" fillId="0" borderId="0" xfId="1" applyFont="1"/>
    <xf numFmtId="0" fontId="4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Protection="1">
      <protection locked="0"/>
    </xf>
    <xf numFmtId="0" fontId="4" fillId="2" borderId="5" xfId="1" applyFont="1" applyFill="1" applyBorder="1" applyAlignment="1" applyProtection="1">
      <alignment horizontal="center"/>
      <protection locked="0"/>
    </xf>
    <xf numFmtId="0" fontId="8" fillId="0" borderId="6" xfId="1" applyFont="1" applyBorder="1" applyAlignment="1" applyProtection="1">
      <alignment horizontal="center"/>
      <protection locked="0"/>
    </xf>
    <xf numFmtId="0" fontId="3" fillId="0" borderId="3" xfId="1" applyFont="1" applyBorder="1" applyProtection="1">
      <protection locked="0"/>
    </xf>
    <xf numFmtId="0" fontId="6" fillId="0" borderId="4" xfId="1" applyFont="1" applyBorder="1" applyAlignment="1">
      <alignment horizontal="right"/>
    </xf>
    <xf numFmtId="0" fontId="5" fillId="0" borderId="7" xfId="1" applyFont="1" applyBorder="1"/>
    <xf numFmtId="0" fontId="7" fillId="0" borderId="4" xfId="1" applyFont="1" applyBorder="1"/>
    <xf numFmtId="0" fontId="6" fillId="0" borderId="4" xfId="1" applyFont="1" applyBorder="1"/>
    <xf numFmtId="0" fontId="9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1" fillId="0" borderId="10" xfId="1" applyBorder="1"/>
    <xf numFmtId="0" fontId="2" fillId="2" borderId="1" xfId="1" applyFont="1" applyFill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9" xfId="1" applyFont="1" applyBorder="1" applyProtection="1">
      <protection locked="0"/>
    </xf>
    <xf numFmtId="0" fontId="1" fillId="0" borderId="10" xfId="1" applyBorder="1" applyAlignment="1">
      <alignment horizontal="right"/>
    </xf>
    <xf numFmtId="0" fontId="1" fillId="0" borderId="12" xfId="1" applyBorder="1"/>
    <xf numFmtId="0" fontId="9" fillId="0" borderId="13" xfId="1" applyFont="1" applyBorder="1" applyAlignment="1">
      <alignment horizontal="center"/>
    </xf>
    <xf numFmtId="49" fontId="10" fillId="0" borderId="0" xfId="1" applyNumberFormat="1" applyFont="1" applyProtection="1">
      <protection locked="0"/>
    </xf>
    <xf numFmtId="49" fontId="11" fillId="0" borderId="9" xfId="1" applyNumberFormat="1" applyFont="1" applyBorder="1" applyAlignment="1" applyProtection="1">
      <alignment horizontal="center"/>
      <protection locked="0"/>
    </xf>
    <xf numFmtId="49" fontId="10" fillId="0" borderId="10" xfId="1" applyNumberFormat="1" applyFont="1" applyBorder="1" applyProtection="1">
      <protection locked="0"/>
    </xf>
    <xf numFmtId="49" fontId="11" fillId="2" borderId="1" xfId="1" applyNumberFormat="1" applyFont="1" applyFill="1" applyBorder="1" applyAlignment="1" applyProtection="1">
      <alignment horizontal="center"/>
      <protection locked="0"/>
    </xf>
    <xf numFmtId="49" fontId="11" fillId="0" borderId="11" xfId="1" applyNumberFormat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0" borderId="9" xfId="1" applyFont="1" applyBorder="1" applyProtection="1">
      <protection locked="0"/>
    </xf>
    <xf numFmtId="49" fontId="10" fillId="0" borderId="10" xfId="1" applyNumberFormat="1" applyFont="1" applyBorder="1" applyAlignment="1" applyProtection="1">
      <alignment horizontal="right"/>
      <protection locked="0"/>
    </xf>
    <xf numFmtId="49" fontId="10" fillId="0" borderId="12" xfId="1" applyNumberFormat="1" applyFont="1" applyBorder="1" applyProtection="1">
      <protection locked="0"/>
    </xf>
    <xf numFmtId="0" fontId="1" fillId="0" borderId="10" xfId="1" applyBorder="1" applyAlignment="1">
      <alignment horizontal="center"/>
    </xf>
    <xf numFmtId="49" fontId="10" fillId="0" borderId="10" xfId="1" applyNumberFormat="1" applyFont="1" applyBorder="1" applyAlignment="1" applyProtection="1">
      <alignment horizontal="center"/>
      <protection locked="0"/>
    </xf>
    <xf numFmtId="49" fontId="11" fillId="0" borderId="14" xfId="1" applyNumberFormat="1" applyFont="1" applyBorder="1" applyAlignment="1" applyProtection="1">
      <alignment horizontal="center"/>
      <protection locked="0"/>
    </xf>
    <xf numFmtId="49" fontId="10" fillId="0" borderId="15" xfId="1" applyNumberFormat="1" applyFont="1" applyBorder="1" applyProtection="1">
      <protection locked="0"/>
    </xf>
    <xf numFmtId="49" fontId="11" fillId="2" borderId="16" xfId="1" applyNumberFormat="1" applyFont="1" applyFill="1" applyBorder="1" applyAlignment="1" applyProtection="1">
      <alignment horizontal="center"/>
      <protection locked="0"/>
    </xf>
    <xf numFmtId="49" fontId="11" fillId="0" borderId="17" xfId="1" applyNumberFormat="1" applyFont="1" applyBorder="1" applyAlignment="1" applyProtection="1">
      <alignment horizontal="center"/>
      <protection locked="0"/>
    </xf>
    <xf numFmtId="0" fontId="10" fillId="0" borderId="14" xfId="1" applyFont="1" applyBorder="1" applyProtection="1">
      <protection locked="0"/>
    </xf>
    <xf numFmtId="49" fontId="10" fillId="0" borderId="15" xfId="1" applyNumberFormat="1" applyFont="1" applyBorder="1" applyAlignment="1" applyProtection="1">
      <alignment horizontal="center"/>
      <protection locked="0"/>
    </xf>
    <xf numFmtId="49" fontId="10" fillId="0" borderId="18" xfId="1" applyNumberFormat="1" applyFont="1" applyBorder="1" applyProtection="1">
      <protection locked="0"/>
    </xf>
    <xf numFmtId="0" fontId="1" fillId="0" borderId="15" xfId="1" applyBorder="1" applyAlignment="1">
      <alignment horizontal="center"/>
    </xf>
    <xf numFmtId="0" fontId="9" fillId="0" borderId="19" xfId="1" applyFont="1" applyBorder="1" applyAlignment="1">
      <alignment horizontal="center"/>
    </xf>
    <xf numFmtId="49" fontId="11" fillId="0" borderId="20" xfId="1" applyNumberFormat="1" applyFont="1" applyBorder="1" applyAlignment="1" applyProtection="1">
      <alignment horizontal="center"/>
      <protection locked="0"/>
    </xf>
    <xf numFmtId="49" fontId="9" fillId="0" borderId="21" xfId="1" applyNumberFormat="1" applyFont="1" applyBorder="1" applyAlignment="1" applyProtection="1">
      <alignment horizontal="center"/>
      <protection locked="0"/>
    </xf>
    <xf numFmtId="49" fontId="11" fillId="2" borderId="22" xfId="1" applyNumberFormat="1" applyFont="1" applyFill="1" applyBorder="1" applyAlignment="1" applyProtection="1">
      <alignment horizontal="center"/>
      <protection locked="0"/>
    </xf>
    <xf numFmtId="49" fontId="9" fillId="0" borderId="21" xfId="1" applyNumberFormat="1" applyFont="1" applyBorder="1" applyAlignment="1" applyProtection="1">
      <alignment horizontal="left"/>
      <protection locked="0"/>
    </xf>
    <xf numFmtId="49" fontId="11" fillId="0" borderId="23" xfId="1" applyNumberFormat="1" applyFont="1" applyBorder="1" applyAlignment="1" applyProtection="1">
      <alignment horizontal="center"/>
      <protection locked="0"/>
    </xf>
    <xf numFmtId="0" fontId="10" fillId="0" borderId="20" xfId="1" applyFont="1" applyBorder="1" applyProtection="1">
      <protection locked="0"/>
    </xf>
    <xf numFmtId="49" fontId="9" fillId="0" borderId="24" xfId="1" applyNumberFormat="1" applyFont="1" applyBorder="1" applyAlignment="1" applyProtection="1">
      <alignment horizontal="center"/>
      <protection locked="0"/>
    </xf>
    <xf numFmtId="49" fontId="10" fillId="0" borderId="21" xfId="1" applyNumberFormat="1" applyFont="1" applyBorder="1" applyProtection="1">
      <protection locked="0"/>
    </xf>
    <xf numFmtId="0" fontId="9" fillId="0" borderId="21" xfId="1" applyFont="1" applyBorder="1" applyAlignment="1">
      <alignment horizontal="center"/>
    </xf>
    <xf numFmtId="0" fontId="1" fillId="2" borderId="25" xfId="1" applyFill="1" applyBorder="1" applyAlignment="1">
      <alignment horizontal="center"/>
    </xf>
    <xf numFmtId="0" fontId="12" fillId="0" borderId="0" xfId="1" applyFont="1"/>
    <xf numFmtId="0" fontId="13" fillId="2" borderId="26" xfId="1" applyFont="1" applyFill="1" applyBorder="1" applyAlignment="1">
      <alignment horizontal="center"/>
    </xf>
    <xf numFmtId="0" fontId="7" fillId="2" borderId="27" xfId="1" applyFont="1" applyFill="1" applyBorder="1"/>
    <xf numFmtId="0" fontId="9" fillId="2" borderId="27" xfId="1" applyFont="1" applyFill="1" applyBorder="1" applyAlignment="1">
      <alignment horizontal="center"/>
    </xf>
    <xf numFmtId="0" fontId="12" fillId="2" borderId="27" xfId="1" applyFont="1" applyFill="1" applyBorder="1"/>
    <xf numFmtId="0" fontId="13" fillId="2" borderId="28" xfId="1" applyFont="1" applyFill="1" applyBorder="1" applyAlignment="1">
      <alignment horizontal="center"/>
    </xf>
    <xf numFmtId="0" fontId="10" fillId="2" borderId="26" xfId="1" applyFont="1" applyFill="1" applyBorder="1" applyProtection="1">
      <protection locked="0"/>
    </xf>
    <xf numFmtId="0" fontId="7" fillId="2" borderId="27" xfId="1" applyFont="1" applyFill="1" applyBorder="1" applyAlignment="1">
      <alignment horizontal="left"/>
    </xf>
    <xf numFmtId="0" fontId="9" fillId="2" borderId="21" xfId="1" applyFont="1" applyFill="1" applyBorder="1" applyAlignment="1">
      <alignment horizontal="left"/>
    </xf>
    <xf numFmtId="0" fontId="9" fillId="2" borderId="27" xfId="1" applyFont="1" applyFill="1" applyBorder="1"/>
    <xf numFmtId="0" fontId="12" fillId="2" borderId="23" xfId="1" applyFont="1" applyFill="1" applyBorder="1"/>
    <xf numFmtId="0" fontId="7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0" fillId="0" borderId="0" xfId="1" applyFont="1" applyProtection="1">
      <protection locked="0"/>
    </xf>
    <xf numFmtId="0" fontId="7" fillId="0" borderId="0" xfId="1" applyFont="1" applyAlignment="1" applyProtection="1">
      <alignment horizontal="right"/>
      <protection locked="0"/>
    </xf>
    <xf numFmtId="0" fontId="12" fillId="0" borderId="0" xfId="1" applyFont="1" applyProtection="1">
      <protection locked="0"/>
    </xf>
    <xf numFmtId="0" fontId="13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12" fillId="0" borderId="0" xfId="1" applyFont="1" applyAlignment="1">
      <alignment horizontal="left"/>
    </xf>
    <xf numFmtId="0" fontId="12" fillId="3" borderId="0" xfId="1" applyFont="1" applyFill="1"/>
    <xf numFmtId="0" fontId="14" fillId="0" borderId="0" xfId="1" applyFont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1" fillId="0" borderId="0" xfId="1" applyAlignment="1" applyProtection="1">
      <alignment horizontal="right"/>
      <protection locked="0"/>
    </xf>
    <xf numFmtId="0" fontId="2" fillId="0" borderId="28" xfId="1" applyFont="1" applyBorder="1" applyAlignment="1" applyProtection="1">
      <alignment horizontal="center"/>
      <protection locked="0"/>
    </xf>
    <xf numFmtId="0" fontId="7" fillId="0" borderId="29" xfId="1" applyFont="1" applyBorder="1" applyProtection="1">
      <protection locked="0"/>
    </xf>
    <xf numFmtId="0" fontId="1" fillId="0" borderId="26" xfId="1" applyBorder="1" applyProtection="1">
      <protection locked="0"/>
    </xf>
    <xf numFmtId="0" fontId="2" fillId="0" borderId="30" xfId="1" applyFont="1" applyBorder="1" applyAlignment="1" applyProtection="1">
      <alignment horizontal="center"/>
      <protection locked="0"/>
    </xf>
    <xf numFmtId="0" fontId="1" fillId="0" borderId="3" xfId="1" applyBorder="1" applyProtection="1">
      <protection locked="0"/>
    </xf>
    <xf numFmtId="0" fontId="5" fillId="0" borderId="7" xfId="1" applyFont="1" applyBorder="1" applyAlignment="1" applyProtection="1">
      <alignment horizontal="left"/>
      <protection locked="0"/>
    </xf>
    <xf numFmtId="0" fontId="5" fillId="0" borderId="31" xfId="1" applyFont="1" applyBorder="1" applyProtection="1">
      <protection locked="0"/>
    </xf>
    <xf numFmtId="0" fontId="15" fillId="0" borderId="5" xfId="1" applyFont="1" applyBorder="1" applyAlignment="1">
      <alignment horizontal="center"/>
    </xf>
    <xf numFmtId="0" fontId="15" fillId="0" borderId="5" xfId="1" applyFont="1" applyBorder="1" applyProtection="1">
      <protection locked="0"/>
    </xf>
    <xf numFmtId="49" fontId="16" fillId="0" borderId="8" xfId="1" applyNumberFormat="1" applyFont="1" applyBorder="1" applyAlignment="1" applyProtection="1">
      <alignment horizontal="center"/>
      <protection locked="0"/>
    </xf>
    <xf numFmtId="0" fontId="7" fillId="0" borderId="32" xfId="1" applyFont="1" applyBorder="1" applyProtection="1">
      <protection locked="0"/>
    </xf>
    <xf numFmtId="0" fontId="2" fillId="0" borderId="33" xfId="1" applyFont="1" applyBorder="1" applyAlignment="1" applyProtection="1">
      <alignment horizontal="center"/>
      <protection locked="0"/>
    </xf>
    <xf numFmtId="0" fontId="1" fillId="0" borderId="14" xfId="1" applyBorder="1" applyProtection="1">
      <protection locked="0"/>
    </xf>
    <xf numFmtId="0" fontId="5" fillId="0" borderId="18" xfId="1" applyFont="1" applyBorder="1" applyAlignment="1" applyProtection="1">
      <alignment horizontal="left"/>
      <protection locked="0"/>
    </xf>
    <xf numFmtId="0" fontId="5" fillId="0" borderId="34" xfId="1" applyFont="1" applyBorder="1" applyProtection="1">
      <protection locked="0"/>
    </xf>
    <xf numFmtId="0" fontId="15" fillId="0" borderId="16" xfId="1" applyFont="1" applyBorder="1" applyAlignment="1">
      <alignment horizontal="center"/>
    </xf>
    <xf numFmtId="0" fontId="15" fillId="0" borderId="16" xfId="1" applyFont="1" applyBorder="1" applyProtection="1">
      <protection locked="0"/>
    </xf>
    <xf numFmtId="49" fontId="16" fillId="0" borderId="19" xfId="1" applyNumberFormat="1" applyFont="1" applyBorder="1" applyAlignment="1" applyProtection="1">
      <alignment horizontal="center"/>
      <protection locked="0"/>
    </xf>
    <xf numFmtId="0" fontId="2" fillId="0" borderId="35" xfId="1" applyFont="1" applyBorder="1" applyAlignment="1" applyProtection="1">
      <alignment horizontal="center"/>
      <protection locked="0"/>
    </xf>
    <xf numFmtId="0" fontId="1" fillId="0" borderId="35" xfId="1" applyBorder="1" applyProtection="1">
      <protection locked="0"/>
    </xf>
    <xf numFmtId="0" fontId="5" fillId="0" borderId="36" xfId="1" applyFont="1" applyBorder="1" applyAlignment="1" applyProtection="1">
      <alignment horizontal="left"/>
      <protection locked="0"/>
    </xf>
    <xf numFmtId="0" fontId="5" fillId="0" borderId="37" xfId="1" applyFont="1" applyBorder="1" applyProtection="1">
      <protection locked="0"/>
    </xf>
    <xf numFmtId="0" fontId="15" fillId="0" borderId="38" xfId="1" applyFont="1" applyBorder="1" applyAlignment="1">
      <alignment horizontal="center"/>
    </xf>
    <xf numFmtId="0" fontId="15" fillId="0" borderId="38" xfId="1" applyFont="1" applyBorder="1" applyProtection="1">
      <protection locked="0"/>
    </xf>
    <xf numFmtId="49" fontId="16" fillId="0" borderId="39" xfId="1" applyNumberFormat="1" applyFont="1" applyBorder="1" applyAlignment="1" applyProtection="1">
      <alignment horizontal="center"/>
      <protection locked="0"/>
    </xf>
    <xf numFmtId="0" fontId="2" fillId="0" borderId="40" xfId="1" applyFont="1" applyBorder="1" applyAlignment="1" applyProtection="1">
      <alignment horizontal="center"/>
      <protection locked="0"/>
    </xf>
    <xf numFmtId="0" fontId="7" fillId="0" borderId="0" xfId="1" applyFont="1" applyProtection="1">
      <protection locked="0"/>
    </xf>
    <xf numFmtId="0" fontId="1" fillId="0" borderId="41" xfId="1" applyBorder="1" applyProtection="1">
      <protection locked="0"/>
    </xf>
    <xf numFmtId="0" fontId="5" fillId="0" borderId="42" xfId="1" applyFont="1" applyBorder="1" applyAlignment="1" applyProtection="1">
      <alignment horizontal="left"/>
      <protection locked="0"/>
    </xf>
    <xf numFmtId="0" fontId="5" fillId="0" borderId="43" xfId="1" applyFont="1" applyBorder="1" applyProtection="1">
      <protection locked="0"/>
    </xf>
    <xf numFmtId="0" fontId="15" fillId="0" borderId="44" xfId="1" applyFont="1" applyBorder="1" applyAlignment="1">
      <alignment horizontal="center"/>
    </xf>
    <xf numFmtId="0" fontId="15" fillId="0" borderId="44" xfId="1" applyFont="1" applyBorder="1" applyProtection="1">
      <protection locked="0"/>
    </xf>
    <xf numFmtId="49" fontId="16" fillId="0" borderId="45" xfId="1" applyNumberFormat="1" applyFont="1" applyBorder="1" applyAlignment="1" applyProtection="1">
      <alignment horizontal="center"/>
      <protection locked="0"/>
    </xf>
    <xf numFmtId="0" fontId="2" fillId="0" borderId="26" xfId="1" applyFont="1" applyBorder="1" applyAlignment="1" applyProtection="1">
      <alignment horizontal="center"/>
      <protection locked="0"/>
    </xf>
    <xf numFmtId="0" fontId="1" fillId="0" borderId="40" xfId="1" applyBorder="1" applyProtection="1">
      <protection locked="0"/>
    </xf>
    <xf numFmtId="0" fontId="5" fillId="0" borderId="46" xfId="1" applyFont="1" applyBorder="1" applyAlignment="1" applyProtection="1">
      <alignment horizontal="left"/>
      <protection locked="0"/>
    </xf>
    <xf numFmtId="0" fontId="5" fillId="0" borderId="47" xfId="1" applyFont="1" applyBorder="1" applyProtection="1">
      <protection locked="0"/>
    </xf>
    <xf numFmtId="0" fontId="15" fillId="0" borderId="48" xfId="1" applyFont="1" applyBorder="1" applyAlignment="1">
      <alignment horizontal="center"/>
    </xf>
    <xf numFmtId="0" fontId="15" fillId="0" borderId="48" xfId="1" applyFont="1" applyBorder="1" applyProtection="1">
      <protection locked="0"/>
    </xf>
    <xf numFmtId="49" fontId="16" fillId="0" borderId="49" xfId="1" applyNumberFormat="1" applyFont="1" applyBorder="1" applyAlignment="1" applyProtection="1">
      <alignment horizontal="center"/>
      <protection locked="0"/>
    </xf>
    <xf numFmtId="0" fontId="7" fillId="0" borderId="40" xfId="1" applyFont="1" applyBorder="1" applyProtection="1">
      <protection locked="0"/>
    </xf>
    <xf numFmtId="0" fontId="7" fillId="0" borderId="50" xfId="1" applyFont="1" applyBorder="1" applyProtection="1">
      <protection locked="0"/>
    </xf>
    <xf numFmtId="0" fontId="2" fillId="0" borderId="51" xfId="1" applyFont="1" applyBorder="1" applyAlignment="1" applyProtection="1">
      <alignment horizontal="center"/>
      <protection locked="0"/>
    </xf>
    <xf numFmtId="0" fontId="7" fillId="0" borderId="52" xfId="1" applyFont="1" applyBorder="1" applyProtection="1">
      <protection locked="0"/>
    </xf>
    <xf numFmtId="0" fontId="5" fillId="0" borderId="53" xfId="1" applyFont="1" applyBorder="1" applyAlignment="1" applyProtection="1">
      <alignment horizontal="left"/>
      <protection locked="0"/>
    </xf>
    <xf numFmtId="0" fontId="5" fillId="0" borderId="54" xfId="1" applyFont="1" applyBorder="1" applyProtection="1">
      <protection locked="0"/>
    </xf>
    <xf numFmtId="0" fontId="15" fillId="0" borderId="55" xfId="1" applyFont="1" applyBorder="1" applyAlignment="1">
      <alignment horizontal="center"/>
    </xf>
    <xf numFmtId="0" fontId="15" fillId="0" borderId="55" xfId="1" applyFont="1" applyBorder="1" applyProtection="1">
      <protection locked="0"/>
    </xf>
    <xf numFmtId="49" fontId="16" fillId="0" borderId="56" xfId="1" applyNumberFormat="1" applyFont="1" applyBorder="1" applyAlignment="1" applyProtection="1">
      <alignment horizontal="center"/>
      <protection locked="0"/>
    </xf>
    <xf numFmtId="0" fontId="5" fillId="0" borderId="4" xfId="1" applyFont="1" applyBorder="1" applyProtection="1">
      <protection locked="0"/>
    </xf>
    <xf numFmtId="0" fontId="5" fillId="0" borderId="27" xfId="1" applyFont="1" applyBorder="1" applyProtection="1">
      <protection locked="0"/>
    </xf>
    <xf numFmtId="0" fontId="2" fillId="0" borderId="57" xfId="1" applyFont="1" applyBorder="1" applyAlignment="1" applyProtection="1">
      <alignment horizontal="center"/>
      <protection locked="0"/>
    </xf>
    <xf numFmtId="0" fontId="5" fillId="0" borderId="54" xfId="1" applyFont="1" applyBorder="1" applyAlignment="1" applyProtection="1">
      <alignment horizontal="left"/>
      <protection locked="0"/>
    </xf>
    <xf numFmtId="0" fontId="1" fillId="0" borderId="27" xfId="1" applyBorder="1" applyProtection="1">
      <protection locked="0"/>
    </xf>
    <xf numFmtId="0" fontId="1" fillId="0" borderId="27" xfId="1" applyBorder="1"/>
    <xf numFmtId="0" fontId="7" fillId="0" borderId="35" xfId="1" applyFont="1" applyBorder="1" applyAlignment="1">
      <alignment horizontal="center"/>
    </xf>
    <xf numFmtId="0" fontId="13" fillId="0" borderId="58" xfId="1" applyFont="1" applyBorder="1" applyAlignment="1">
      <alignment horizontal="center"/>
    </xf>
    <xf numFmtId="0" fontId="7" fillId="0" borderId="58" xfId="1" applyFont="1" applyBorder="1" applyAlignment="1">
      <alignment horizontal="center"/>
    </xf>
    <xf numFmtId="0" fontId="12" fillId="0" borderId="58" xfId="1" applyFont="1" applyBorder="1" applyAlignment="1">
      <alignment horizontal="center"/>
    </xf>
    <xf numFmtId="0" fontId="14" fillId="0" borderId="58" xfId="1" applyFont="1" applyBorder="1" applyAlignment="1">
      <alignment horizontal="center"/>
    </xf>
    <xf numFmtId="0" fontId="7" fillId="0" borderId="38" xfId="1" applyFont="1" applyBorder="1"/>
    <xf numFmtId="0" fontId="7" fillId="0" borderId="58" xfId="1" applyFont="1" applyBorder="1"/>
    <xf numFmtId="0" fontId="12" fillId="0" borderId="38" xfId="1" applyFont="1" applyBorder="1"/>
    <xf numFmtId="0" fontId="17" fillId="0" borderId="38" xfId="1" applyFont="1" applyBorder="1"/>
    <xf numFmtId="0" fontId="12" fillId="0" borderId="39" xfId="1" applyFont="1" applyBorder="1"/>
    <xf numFmtId="0" fontId="1" fillId="0" borderId="26" xfId="1" applyBorder="1"/>
    <xf numFmtId="0" fontId="2" fillId="0" borderId="27" xfId="1" applyFont="1" applyBorder="1" applyAlignment="1">
      <alignment horizontal="center"/>
    </xf>
    <xf numFmtId="0" fontId="1" fillId="0" borderId="55" xfId="1" applyBorder="1"/>
    <xf numFmtId="0" fontId="12" fillId="0" borderId="56" xfId="1" applyFont="1" applyBorder="1"/>
    <xf numFmtId="0" fontId="11" fillId="0" borderId="4" xfId="1" applyFont="1" applyBorder="1" applyAlignment="1" applyProtection="1">
      <alignment horizontal="center"/>
      <protection locked="0"/>
    </xf>
    <xf numFmtId="49" fontId="16" fillId="0" borderId="4" xfId="1" applyNumberFormat="1" applyFont="1" applyBorder="1" applyAlignment="1" applyProtection="1">
      <alignment horizontal="right"/>
      <protection locked="0"/>
    </xf>
    <xf numFmtId="49" fontId="11" fillId="0" borderId="4" xfId="1" applyNumberFormat="1" applyFont="1" applyBorder="1" applyAlignment="1" applyProtection="1">
      <alignment horizontal="center"/>
      <protection locked="0"/>
    </xf>
    <xf numFmtId="49" fontId="16" fillId="0" borderId="4" xfId="1" applyNumberFormat="1" applyFont="1" applyBorder="1" applyAlignment="1" applyProtection="1">
      <alignment horizontal="left"/>
      <protection locked="0"/>
    </xf>
    <xf numFmtId="0" fontId="2" fillId="0" borderId="4" xfId="1" applyFont="1" applyBorder="1" applyAlignment="1">
      <alignment horizontal="center"/>
    </xf>
    <xf numFmtId="0" fontId="1" fillId="0" borderId="4" xfId="1" applyBorder="1"/>
    <xf numFmtId="49" fontId="10" fillId="0" borderId="58" xfId="1" applyNumberFormat="1" applyFont="1" applyBorder="1" applyProtection="1">
      <protection locked="0"/>
    </xf>
    <xf numFmtId="49" fontId="11" fillId="0" borderId="58" xfId="1" applyNumberFormat="1" applyFont="1" applyBorder="1" applyAlignment="1" applyProtection="1">
      <alignment horizontal="center"/>
      <protection locked="0"/>
    </xf>
    <xf numFmtId="0" fontId="1" fillId="0" borderId="58" xfId="1" applyBorder="1" applyProtection="1">
      <protection locked="0"/>
    </xf>
    <xf numFmtId="0" fontId="1" fillId="0" borderId="58" xfId="1" applyBorder="1"/>
    <xf numFmtId="0" fontId="16" fillId="0" borderId="6" xfId="1" applyFont="1" applyBorder="1" applyAlignment="1" applyProtection="1">
      <alignment horizontal="left"/>
      <protection locked="0"/>
    </xf>
    <xf numFmtId="0" fontId="18" fillId="0" borderId="10" xfId="1" applyFont="1" applyBorder="1" applyAlignment="1" applyProtection="1">
      <alignment horizontal="center"/>
      <protection locked="0"/>
    </xf>
    <xf numFmtId="49" fontId="16" fillId="0" borderId="10" xfId="1" applyNumberFormat="1" applyFont="1" applyBorder="1" applyAlignment="1" applyProtection="1">
      <alignment horizontal="right"/>
      <protection locked="0"/>
    </xf>
    <xf numFmtId="49" fontId="11" fillId="0" borderId="10" xfId="1" applyNumberFormat="1" applyFont="1" applyBorder="1" applyAlignment="1" applyProtection="1">
      <alignment horizontal="center"/>
      <protection locked="0"/>
    </xf>
    <xf numFmtId="49" fontId="16" fillId="0" borderId="10" xfId="1" applyNumberFormat="1" applyFont="1" applyBorder="1" applyAlignment="1" applyProtection="1">
      <alignment horizontal="left"/>
      <protection locked="0"/>
    </xf>
    <xf numFmtId="0" fontId="2" fillId="0" borderId="10" xfId="1" applyFont="1" applyBorder="1" applyAlignment="1">
      <alignment horizontal="center"/>
    </xf>
    <xf numFmtId="0" fontId="16" fillId="0" borderId="10" xfId="1" applyFont="1" applyBorder="1"/>
    <xf numFmtId="0" fontId="1" fillId="0" borderId="10" xfId="1" applyBorder="1" applyProtection="1">
      <protection locked="0"/>
    </xf>
    <xf numFmtId="0" fontId="16" fillId="0" borderId="59" xfId="1" applyFont="1" applyBorder="1" applyAlignment="1" applyProtection="1">
      <alignment horizontal="left"/>
      <protection locked="0"/>
    </xf>
    <xf numFmtId="0" fontId="1" fillId="0" borderId="9" xfId="1" applyBorder="1" applyProtection="1">
      <protection locked="0"/>
    </xf>
    <xf numFmtId="0" fontId="18" fillId="0" borderId="2" xfId="1" applyFont="1" applyBorder="1" applyAlignment="1" applyProtection="1">
      <alignment horizontal="center"/>
      <protection locked="0"/>
    </xf>
    <xf numFmtId="49" fontId="16" fillId="0" borderId="2" xfId="1" applyNumberFormat="1" applyFont="1" applyBorder="1" applyAlignment="1" applyProtection="1">
      <alignment horizontal="right"/>
      <protection locked="0"/>
    </xf>
    <xf numFmtId="49" fontId="11" fillId="0" borderId="2" xfId="1" applyNumberFormat="1" applyFont="1" applyBorder="1" applyAlignment="1" applyProtection="1">
      <alignment horizontal="center"/>
      <protection locked="0"/>
    </xf>
    <xf numFmtId="49" fontId="16" fillId="0" borderId="2" xfId="1" applyNumberFormat="1" applyFont="1" applyBorder="1" applyAlignment="1" applyProtection="1">
      <alignment horizontal="left"/>
      <protection locked="0"/>
    </xf>
    <xf numFmtId="0" fontId="16" fillId="0" borderId="2" xfId="1" applyFont="1" applyBorder="1"/>
    <xf numFmtId="49" fontId="10" fillId="0" borderId="2" xfId="1" applyNumberFormat="1" applyFont="1" applyBorder="1" applyProtection="1">
      <protection locked="0"/>
    </xf>
    <xf numFmtId="0" fontId="1" fillId="0" borderId="2" xfId="1" applyBorder="1" applyProtection="1">
      <protection locked="0"/>
    </xf>
    <xf numFmtId="0" fontId="16" fillId="0" borderId="11" xfId="1" applyFont="1" applyBorder="1" applyAlignment="1" applyProtection="1">
      <alignment horizontal="left"/>
      <protection locked="0"/>
    </xf>
    <xf numFmtId="0" fontId="18" fillId="0" borderId="15" xfId="1" applyFont="1" applyBorder="1" applyAlignment="1" applyProtection="1">
      <alignment horizontal="center"/>
      <protection locked="0"/>
    </xf>
    <xf numFmtId="49" fontId="16" fillId="0" borderId="15" xfId="1" applyNumberFormat="1" applyFont="1" applyBorder="1" applyAlignment="1" applyProtection="1">
      <alignment horizontal="right"/>
      <protection locked="0"/>
    </xf>
    <xf numFmtId="49" fontId="11" fillId="0" borderId="15" xfId="1" applyNumberFormat="1" applyFont="1" applyBorder="1" applyAlignment="1" applyProtection="1">
      <alignment horizontal="center"/>
      <protection locked="0"/>
    </xf>
    <xf numFmtId="49" fontId="16" fillId="0" borderId="15" xfId="1" applyNumberFormat="1" applyFont="1" applyBorder="1" applyAlignment="1" applyProtection="1">
      <alignment horizontal="left"/>
      <protection locked="0"/>
    </xf>
    <xf numFmtId="0" fontId="2" fillId="0" borderId="15" xfId="1" applyFont="1" applyBorder="1" applyAlignment="1">
      <alignment horizontal="center"/>
    </xf>
    <xf numFmtId="0" fontId="16" fillId="0" borderId="15" xfId="1" applyFont="1" applyBorder="1"/>
    <xf numFmtId="0" fontId="1" fillId="0" borderId="15" xfId="1" applyBorder="1" applyProtection="1">
      <protection locked="0"/>
    </xf>
    <xf numFmtId="0" fontId="1" fillId="0" borderId="15" xfId="1" applyBorder="1"/>
    <xf numFmtId="0" fontId="16" fillId="0" borderId="28" xfId="1" applyFont="1" applyBorder="1" applyAlignment="1" applyProtection="1">
      <alignment horizontal="left"/>
      <protection locked="0"/>
    </xf>
    <xf numFmtId="22" fontId="2" fillId="0" borderId="0" xfId="1" applyNumberFormat="1" applyFont="1" applyAlignment="1" applyProtection="1">
      <alignment horizontal="center"/>
      <protection locked="0"/>
    </xf>
    <xf numFmtId="22" fontId="1" fillId="0" borderId="0" xfId="1" applyNumberFormat="1" applyProtection="1">
      <protection locked="0"/>
    </xf>
    <xf numFmtId="164" fontId="1" fillId="0" borderId="0" xfId="1" applyNumberFormat="1" applyAlignment="1" applyProtection="1">
      <alignment horizontal="left"/>
      <protection locked="0"/>
    </xf>
    <xf numFmtId="0" fontId="19" fillId="0" borderId="0" xfId="1" applyFont="1" applyAlignment="1" applyProtection="1">
      <alignment horizontal="center"/>
      <protection locked="0"/>
    </xf>
    <xf numFmtId="0" fontId="20" fillId="0" borderId="0" xfId="1" applyFont="1" applyProtection="1">
      <protection locked="0"/>
    </xf>
    <xf numFmtId="0" fontId="5" fillId="0" borderId="0" xfId="1" applyFont="1" applyAlignment="1">
      <alignment horizontal="left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 vertical="center"/>
    </xf>
    <xf numFmtId="0" fontId="1" fillId="0" borderId="0" xfId="1" applyAlignment="1">
      <alignment horizontal="center"/>
    </xf>
    <xf numFmtId="49" fontId="10" fillId="0" borderId="27" xfId="1" applyNumberFormat="1" applyFont="1" applyBorder="1" applyProtection="1">
      <protection locked="0"/>
    </xf>
    <xf numFmtId="49" fontId="10" fillId="0" borderId="60" xfId="1" applyNumberFormat="1" applyFont="1" applyBorder="1" applyProtection="1">
      <protection locked="0"/>
    </xf>
    <xf numFmtId="49" fontId="10" fillId="0" borderId="61" xfId="1" applyNumberFormat="1" applyFont="1" applyBorder="1" applyProtection="1">
      <protection locked="0"/>
    </xf>
    <xf numFmtId="49" fontId="10" fillId="0" borderId="62" xfId="1" applyNumberFormat="1" applyFont="1" applyBorder="1" applyProtection="1">
      <protection locked="0"/>
    </xf>
    <xf numFmtId="49" fontId="10" fillId="0" borderId="4" xfId="1" applyNumberFormat="1" applyFont="1" applyBorder="1" applyProtection="1">
      <protection locked="0"/>
    </xf>
    <xf numFmtId="0" fontId="1" fillId="0" borderId="6" xfId="1" applyBorder="1" applyAlignment="1">
      <alignment horizontal="center"/>
    </xf>
    <xf numFmtId="49" fontId="10" fillId="0" borderId="9" xfId="1" applyNumberFormat="1" applyFont="1" applyBorder="1" applyProtection="1">
      <protection locked="0"/>
    </xf>
    <xf numFmtId="49" fontId="10" fillId="0" borderId="11" xfId="1" applyNumberFormat="1" applyFont="1" applyBorder="1" applyProtection="1">
      <protection locked="0"/>
    </xf>
    <xf numFmtId="0" fontId="1" fillId="0" borderId="11" xfId="1" applyBorder="1" applyAlignment="1">
      <alignment horizontal="center"/>
    </xf>
    <xf numFmtId="49" fontId="10" fillId="0" borderId="14" xfId="1" applyNumberFormat="1" applyFont="1" applyBorder="1" applyProtection="1">
      <protection locked="0"/>
    </xf>
    <xf numFmtId="49" fontId="10" fillId="0" borderId="17" xfId="1" applyNumberFormat="1" applyFont="1" applyBorder="1" applyProtection="1">
      <protection locked="0"/>
    </xf>
    <xf numFmtId="0" fontId="1" fillId="0" borderId="17" xfId="1" applyBorder="1" applyAlignment="1">
      <alignment horizontal="center"/>
    </xf>
    <xf numFmtId="0" fontId="12" fillId="0" borderId="26" xfId="1" applyFont="1" applyBorder="1"/>
    <xf numFmtId="0" fontId="12" fillId="0" borderId="27" xfId="1" applyFont="1" applyBorder="1"/>
    <xf numFmtId="0" fontId="9" fillId="0" borderId="28" xfId="1" applyFont="1" applyBorder="1" applyAlignment="1">
      <alignment horizontal="center"/>
    </xf>
    <xf numFmtId="0" fontId="7" fillId="2" borderId="20" xfId="1" applyFont="1" applyFill="1" applyBorder="1" applyAlignment="1">
      <alignment horizontal="center"/>
    </xf>
    <xf numFmtId="0" fontId="7" fillId="2" borderId="21" xfId="1" applyFont="1" applyFill="1" applyBorder="1" applyAlignment="1">
      <alignment horizontal="center"/>
    </xf>
    <xf numFmtId="0" fontId="1" fillId="2" borderId="21" xfId="1" applyFill="1" applyBorder="1"/>
    <xf numFmtId="0" fontId="9" fillId="2" borderId="21" xfId="1" applyFont="1" applyFill="1" applyBorder="1"/>
    <xf numFmtId="0" fontId="12" fillId="0" borderId="58" xfId="1" applyFont="1" applyBorder="1"/>
    <xf numFmtId="0" fontId="12" fillId="3" borderId="58" xfId="1" applyFont="1" applyFill="1" applyBorder="1"/>
    <xf numFmtId="0" fontId="1" fillId="0" borderId="63" xfId="1" applyBorder="1" applyProtection="1">
      <protection locked="0"/>
    </xf>
    <xf numFmtId="0" fontId="1" fillId="0" borderId="20" xfId="1" applyBorder="1" applyProtection="1">
      <protection locked="0"/>
    </xf>
    <xf numFmtId="0" fontId="5" fillId="0" borderId="21" xfId="1" applyFont="1" applyBorder="1" applyProtection="1">
      <protection locked="0"/>
    </xf>
    <xf numFmtId="0" fontId="15" fillId="0" borderId="22" xfId="1" applyFont="1" applyBorder="1" applyAlignment="1">
      <alignment horizontal="center"/>
    </xf>
    <xf numFmtId="0" fontId="15" fillId="0" borderId="22" xfId="1" applyFont="1" applyBorder="1" applyProtection="1">
      <protection locked="0"/>
    </xf>
    <xf numFmtId="0" fontId="5" fillId="0" borderId="24" xfId="1" applyFont="1" applyBorder="1" applyAlignment="1" applyProtection="1">
      <alignment horizontal="left"/>
      <protection locked="0"/>
    </xf>
    <xf numFmtId="0" fontId="15" fillId="0" borderId="0" xfId="1" applyFont="1"/>
    <xf numFmtId="0" fontId="1" fillId="0" borderId="59" xfId="1" applyBorder="1" applyProtection="1">
      <protection locked="0"/>
    </xf>
    <xf numFmtId="0" fontId="7" fillId="0" borderId="66" xfId="1" applyFont="1" applyBorder="1" applyProtection="1">
      <protection locked="0"/>
    </xf>
    <xf numFmtId="0" fontId="7" fillId="0" borderId="67" xfId="1" applyFont="1" applyBorder="1" applyProtection="1">
      <protection locked="0"/>
    </xf>
    <xf numFmtId="0" fontId="10" fillId="0" borderId="4" xfId="1" applyFont="1" applyBorder="1" applyProtection="1">
      <protection locked="0"/>
    </xf>
    <xf numFmtId="49" fontId="10" fillId="0" borderId="4" xfId="1" applyNumberFormat="1" applyFont="1" applyBorder="1" applyAlignment="1" applyProtection="1">
      <alignment horizontal="left"/>
      <protection locked="0"/>
    </xf>
    <xf numFmtId="0" fontId="10" fillId="0" borderId="10" xfId="1" applyFont="1" applyBorder="1" applyProtection="1">
      <protection locked="0"/>
    </xf>
    <xf numFmtId="49" fontId="16" fillId="0" borderId="10" xfId="1" applyNumberFormat="1" applyFont="1" applyBorder="1" applyProtection="1">
      <protection locked="0"/>
    </xf>
    <xf numFmtId="0" fontId="10" fillId="0" borderId="2" xfId="1" applyFont="1" applyBorder="1" applyProtection="1">
      <protection locked="0"/>
    </xf>
    <xf numFmtId="49" fontId="16" fillId="0" borderId="2" xfId="1" applyNumberFormat="1" applyFont="1" applyBorder="1" applyProtection="1">
      <protection locked="0"/>
    </xf>
    <xf numFmtId="0" fontId="10" fillId="0" borderId="15" xfId="1" applyFont="1" applyBorder="1" applyProtection="1">
      <protection locked="0"/>
    </xf>
    <xf numFmtId="49" fontId="16" fillId="0" borderId="15" xfId="1" applyNumberFormat="1" applyFont="1" applyBorder="1" applyProtection="1">
      <protection locked="0"/>
    </xf>
    <xf numFmtId="0" fontId="0" fillId="0" borderId="44" xfId="0" applyBorder="1"/>
    <xf numFmtId="0" fontId="0" fillId="0" borderId="43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69" xfId="0" applyBorder="1" applyAlignment="1">
      <alignment horizontal="left"/>
    </xf>
    <xf numFmtId="0" fontId="0" fillId="0" borderId="44" xfId="0" applyBorder="1" applyAlignment="1">
      <alignment horizontal="left"/>
    </xf>
    <xf numFmtId="0" fontId="24" fillId="0" borderId="22" xfId="1" applyFont="1" applyBorder="1" applyAlignment="1">
      <alignment horizontal="center"/>
    </xf>
    <xf numFmtId="0" fontId="16" fillId="0" borderId="22" xfId="1" applyFont="1" applyBorder="1" applyAlignment="1">
      <alignment horizontal="center"/>
    </xf>
    <xf numFmtId="0" fontId="25" fillId="0" borderId="0" xfId="0" applyFont="1"/>
    <xf numFmtId="0" fontId="0" fillId="4" borderId="71" xfId="0" applyFill="1" applyBorder="1"/>
    <xf numFmtId="0" fontId="0" fillId="4" borderId="70" xfId="0" applyFill="1" applyBorder="1"/>
    <xf numFmtId="0" fontId="0" fillId="4" borderId="40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71" xfId="0" applyFill="1" applyBorder="1" applyAlignment="1">
      <alignment horizontal="center"/>
    </xf>
    <xf numFmtId="0" fontId="0" fillId="4" borderId="7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1" fillId="0" borderId="70" xfId="1" applyBorder="1" applyProtection="1">
      <protection locked="0"/>
    </xf>
    <xf numFmtId="0" fontId="0" fillId="0" borderId="0" xfId="0" applyAlignment="1">
      <alignment horizontal="left"/>
    </xf>
    <xf numFmtId="0" fontId="9" fillId="0" borderId="23" xfId="1" applyFont="1" applyBorder="1" applyAlignment="1">
      <alignment horizontal="center"/>
    </xf>
    <xf numFmtId="0" fontId="25" fillId="0" borderId="0" xfId="0" applyFont="1" applyAlignment="1">
      <alignment horizontal="left"/>
    </xf>
    <xf numFmtId="0" fontId="0" fillId="0" borderId="0" xfId="0" applyBorder="1"/>
    <xf numFmtId="0" fontId="26" fillId="5" borderId="32" xfId="0" applyFont="1" applyFill="1" applyBorder="1" applyAlignment="1">
      <alignment horizontal="center"/>
    </xf>
    <xf numFmtId="0" fontId="26" fillId="5" borderId="63" xfId="0" applyFont="1" applyFill="1" applyBorder="1" applyAlignment="1">
      <alignment horizontal="center"/>
    </xf>
    <xf numFmtId="0" fontId="16" fillId="0" borderId="65" xfId="1" applyFont="1" applyBorder="1" applyAlignment="1" applyProtection="1">
      <alignment horizontal="center"/>
      <protection locked="0"/>
    </xf>
    <xf numFmtId="0" fontId="9" fillId="0" borderId="64" xfId="1" applyFont="1" applyBorder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  <protection locked="0"/>
    </xf>
    <xf numFmtId="0" fontId="9" fillId="2" borderId="21" xfId="1" applyFont="1" applyFill="1" applyBorder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9" fillId="0" borderId="40" xfId="1" applyFont="1" applyBorder="1" applyAlignment="1" applyProtection="1">
      <alignment horizontal="center"/>
      <protection locked="0"/>
    </xf>
  </cellXfs>
  <cellStyles count="2">
    <cellStyle name="Standard" xfId="0" builtinId="0"/>
    <cellStyle name="Standard 2" xfId="1" xr:uid="{5725CD34-C7C1-45A3-A971-068ED19E50A5}"/>
  </cellStyles>
  <dxfs count="9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1615440</xdr:colOff>
      <xdr:row>0</xdr:row>
      <xdr:rowOff>106680</xdr:rowOff>
    </xdr:from>
    <xdr:to>
      <xdr:col>10</xdr:col>
      <xdr:colOff>1440180</xdr:colOff>
      <xdr:row>2</xdr:row>
      <xdr:rowOff>121920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9760" y="106680"/>
          <a:ext cx="158496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83820</xdr:colOff>
      <xdr:row>0</xdr:row>
      <xdr:rowOff>137160</xdr:rowOff>
    </xdr:from>
    <xdr:to>
      <xdr:col>14</xdr:col>
      <xdr:colOff>1524000</xdr:colOff>
      <xdr:row>2</xdr:row>
      <xdr:rowOff>152400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6060" y="137160"/>
          <a:ext cx="150114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3</xdr:row>
          <xdr:rowOff>30480</xdr:rowOff>
        </xdr:from>
        <xdr:to>
          <xdr:col>4</xdr:col>
          <xdr:colOff>678180</xdr:colOff>
          <xdr:row>5</xdr:row>
          <xdr:rowOff>83820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3</xdr:row>
          <xdr:rowOff>106680</xdr:rowOff>
        </xdr:from>
        <xdr:to>
          <xdr:col>8</xdr:col>
          <xdr:colOff>259080</xdr:colOff>
          <xdr:row>5</xdr:row>
          <xdr:rowOff>114300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624840</xdr:colOff>
          <xdr:row>3</xdr:row>
          <xdr:rowOff>91440</xdr:rowOff>
        </xdr:from>
        <xdr:to>
          <xdr:col>12</xdr:col>
          <xdr:colOff>335280</xdr:colOff>
          <xdr:row>5</xdr:row>
          <xdr:rowOff>152400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000368-6C91-4C3D-B648-ABCE2ED72AEA}" name="Tabelle1" displayName="Tabelle1" ref="A2:F66" totalsRowShown="0" headerRowDxfId="8" headerRowBorderDxfId="7" tableBorderDxfId="6">
  <autoFilter ref="A2:F66" xr:uid="{E2000368-6C91-4C3D-B648-ABCE2ED72AEA}"/>
  <sortState xmlns:xlrd2="http://schemas.microsoft.com/office/spreadsheetml/2017/richdata2" ref="A3:F66">
    <sortCondition ref="D2:D66"/>
  </sortState>
  <tableColumns count="6">
    <tableColumn id="1" xr3:uid="{9A505BE9-0CEA-4350-902F-7671C31D1E07}" name="Setznummer" dataDxfId="5"/>
    <tableColumn id="2" xr3:uid="{B0F79702-9C28-4B41-9434-007BAE3662A9}" name="Name" dataDxfId="4"/>
    <tableColumn id="3" xr3:uid="{565CBDB3-6873-4DD1-9D2C-2351F67CCA51}" name="Verband" dataDxfId="3"/>
    <tableColumn id="4" xr3:uid="{C31E1FE5-B963-468F-A008-BFCD11058187}" name="Rang" dataDxfId="2"/>
    <tableColumn id="5" xr3:uid="{9CDF180A-5C48-46D5-A378-934060C79137}" name="ITN" dataDxfId="1"/>
    <tableColumn id="6" xr3:uid="{0378F511-24B5-4FFC-BA5A-840FE7217CFF}" name="Setzun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250C0-C441-4E1E-AE46-163E77D0BCC4}">
  <sheetPr codeName="Tabelle1">
    <pageSetUpPr fitToPage="1"/>
  </sheetPr>
  <dimension ref="A1:H66"/>
  <sheetViews>
    <sheetView topLeftCell="B1" zoomScaleNormal="100" workbookViewId="0">
      <selection activeCell="H17" sqref="H17"/>
    </sheetView>
  </sheetViews>
  <sheetFormatPr baseColWidth="10" defaultRowHeight="14.4" x14ac:dyDescent="0.3"/>
  <cols>
    <col min="1" max="1" width="19.77734375" customWidth="1"/>
    <col min="2" max="2" width="31.21875" customWidth="1"/>
    <col min="3" max="3" width="12.44140625" customWidth="1"/>
    <col min="5" max="5" width="14.44140625" customWidth="1"/>
    <col min="8" max="8" width="25.44140625" customWidth="1"/>
    <col min="11" max="11" width="15.88671875" customWidth="1"/>
  </cols>
  <sheetData>
    <row r="1" spans="1:8" ht="15" thickBot="1" x14ac:dyDescent="0.35"/>
    <row r="2" spans="1:8" ht="15.6" x14ac:dyDescent="0.3">
      <c r="A2" s="254" t="s">
        <v>45</v>
      </c>
      <c r="B2" s="257" t="s">
        <v>0</v>
      </c>
      <c r="C2" s="254" t="s">
        <v>63</v>
      </c>
      <c r="D2" s="247" t="s">
        <v>8</v>
      </c>
      <c r="E2" s="247" t="s">
        <v>44</v>
      </c>
      <c r="F2" s="248" t="s">
        <v>46</v>
      </c>
      <c r="G2" s="273"/>
      <c r="H2" s="274" t="s">
        <v>64</v>
      </c>
    </row>
    <row r="3" spans="1:8" ht="16.2" thickBot="1" x14ac:dyDescent="0.35">
      <c r="A3" s="249">
        <v>13</v>
      </c>
      <c r="B3" s="255" t="s">
        <v>72</v>
      </c>
      <c r="C3" s="249" t="s">
        <v>87</v>
      </c>
      <c r="D3" s="249">
        <v>31</v>
      </c>
      <c r="E3" s="249">
        <v>2.2000000000000002</v>
      </c>
      <c r="F3" s="253">
        <v>1</v>
      </c>
      <c r="G3" s="251"/>
      <c r="H3" s="275">
        <f>COUNTIF(B4:B81,"Bye")</f>
        <v>1</v>
      </c>
    </row>
    <row r="4" spans="1:8" ht="15" thickBot="1" x14ac:dyDescent="0.35">
      <c r="A4" s="249">
        <v>1</v>
      </c>
      <c r="B4" s="255" t="s">
        <v>73</v>
      </c>
      <c r="C4" s="249" t="s">
        <v>87</v>
      </c>
      <c r="D4" s="249">
        <v>46</v>
      </c>
      <c r="E4" s="249">
        <v>4.4960000000000004</v>
      </c>
      <c r="F4" s="253">
        <v>2</v>
      </c>
      <c r="G4" s="251"/>
    </row>
    <row r="5" spans="1:8" ht="15.6" x14ac:dyDescent="0.3">
      <c r="A5" s="249">
        <v>2</v>
      </c>
      <c r="B5" s="255" t="s">
        <v>74</v>
      </c>
      <c r="C5" s="249" t="s">
        <v>87</v>
      </c>
      <c r="D5" s="249">
        <v>64</v>
      </c>
      <c r="E5" s="249">
        <v>3.5609999999999999</v>
      </c>
      <c r="F5" s="253">
        <v>3</v>
      </c>
      <c r="G5" s="251"/>
      <c r="H5" s="274" t="s">
        <v>71</v>
      </c>
    </row>
    <row r="6" spans="1:8" ht="16.2" thickBot="1" x14ac:dyDescent="0.35">
      <c r="A6" s="249">
        <v>3</v>
      </c>
      <c r="B6" s="255" t="s">
        <v>75</v>
      </c>
      <c r="C6" s="249" t="s">
        <v>87</v>
      </c>
      <c r="D6" s="249">
        <v>84</v>
      </c>
      <c r="E6" s="249">
        <v>4.3680000000000003</v>
      </c>
      <c r="F6" s="253">
        <v>4</v>
      </c>
      <c r="G6" s="251"/>
      <c r="H6" s="275">
        <f>COUNTIF(E3:E67,"&gt;1")</f>
        <v>15</v>
      </c>
    </row>
    <row r="7" spans="1:8" x14ac:dyDescent="0.3">
      <c r="A7" s="249">
        <v>11</v>
      </c>
      <c r="B7" s="255" t="s">
        <v>76</v>
      </c>
      <c r="C7" s="249" t="s">
        <v>87</v>
      </c>
      <c r="D7" s="249">
        <v>87</v>
      </c>
      <c r="E7" s="249">
        <v>4.57</v>
      </c>
      <c r="F7" s="253">
        <v>5</v>
      </c>
      <c r="G7" s="251"/>
    </row>
    <row r="8" spans="1:8" x14ac:dyDescent="0.3">
      <c r="A8" s="249">
        <v>14</v>
      </c>
      <c r="B8" s="255" t="s">
        <v>77</v>
      </c>
      <c r="C8" s="249" t="s">
        <v>87</v>
      </c>
      <c r="D8" s="249">
        <v>104</v>
      </c>
      <c r="E8" s="249">
        <v>5.452</v>
      </c>
      <c r="F8" s="253">
        <v>6</v>
      </c>
      <c r="G8" s="251"/>
    </row>
    <row r="9" spans="1:8" x14ac:dyDescent="0.3">
      <c r="A9" s="249">
        <v>15</v>
      </c>
      <c r="B9" s="255" t="s">
        <v>78</v>
      </c>
      <c r="C9" s="249" t="s">
        <v>87</v>
      </c>
      <c r="D9" s="249">
        <v>105</v>
      </c>
      <c r="E9" s="249">
        <v>3.51</v>
      </c>
      <c r="F9" s="253">
        <v>7</v>
      </c>
      <c r="G9" s="251"/>
    </row>
    <row r="10" spans="1:8" x14ac:dyDescent="0.3">
      <c r="A10" s="249">
        <v>12</v>
      </c>
      <c r="B10" s="255" t="s">
        <v>79</v>
      </c>
      <c r="C10" s="249" t="s">
        <v>87</v>
      </c>
      <c r="D10" s="249">
        <v>129</v>
      </c>
      <c r="E10" s="249">
        <v>4.1269999999999998</v>
      </c>
      <c r="F10" s="253">
        <v>8</v>
      </c>
      <c r="G10" s="251"/>
    </row>
    <row r="11" spans="1:8" x14ac:dyDescent="0.3">
      <c r="A11" s="249">
        <v>4</v>
      </c>
      <c r="B11" s="255" t="s">
        <v>80</v>
      </c>
      <c r="C11" s="249" t="s">
        <v>87</v>
      </c>
      <c r="D11" s="249">
        <v>143</v>
      </c>
      <c r="E11" s="249">
        <v>4.5549999999999997</v>
      </c>
      <c r="F11" s="253">
        <v>9</v>
      </c>
      <c r="G11" s="251"/>
    </row>
    <row r="12" spans="1:8" x14ac:dyDescent="0.3">
      <c r="A12" s="249">
        <v>5</v>
      </c>
      <c r="B12" s="255" t="s">
        <v>81</v>
      </c>
      <c r="C12" s="249" t="s">
        <v>87</v>
      </c>
      <c r="D12" s="249">
        <v>160</v>
      </c>
      <c r="E12" s="249">
        <v>3.6880000000000002</v>
      </c>
      <c r="F12" s="253">
        <v>10</v>
      </c>
      <c r="G12" s="251"/>
    </row>
    <row r="13" spans="1:8" x14ac:dyDescent="0.3">
      <c r="A13" s="249">
        <v>6</v>
      </c>
      <c r="B13" s="255" t="s">
        <v>82</v>
      </c>
      <c r="C13" s="249" t="s">
        <v>87</v>
      </c>
      <c r="D13" s="249">
        <v>187</v>
      </c>
      <c r="E13" s="249">
        <v>5.5830000000000002</v>
      </c>
      <c r="F13" s="253">
        <v>11</v>
      </c>
      <c r="G13" s="251"/>
    </row>
    <row r="14" spans="1:8" x14ac:dyDescent="0.3">
      <c r="A14" s="249">
        <v>7</v>
      </c>
      <c r="B14" s="255" t="s">
        <v>83</v>
      </c>
      <c r="C14" s="249" t="s">
        <v>87</v>
      </c>
      <c r="D14" s="249">
        <v>228</v>
      </c>
      <c r="E14" s="249">
        <v>3.86</v>
      </c>
      <c r="F14" s="253">
        <v>12</v>
      </c>
      <c r="G14" s="251"/>
    </row>
    <row r="15" spans="1:8" x14ac:dyDescent="0.3">
      <c r="A15" s="249">
        <v>8</v>
      </c>
      <c r="B15" s="255" t="s">
        <v>84</v>
      </c>
      <c r="C15" s="249" t="s">
        <v>87</v>
      </c>
      <c r="D15" s="249">
        <v>317</v>
      </c>
      <c r="E15" s="249">
        <v>6.1440000000000001</v>
      </c>
      <c r="F15" s="253">
        <v>13</v>
      </c>
      <c r="G15" s="251"/>
    </row>
    <row r="16" spans="1:8" x14ac:dyDescent="0.3">
      <c r="A16" s="249">
        <v>9</v>
      </c>
      <c r="B16" s="255" t="s">
        <v>85</v>
      </c>
      <c r="C16" s="249" t="s">
        <v>87</v>
      </c>
      <c r="D16" s="249" t="s">
        <v>67</v>
      </c>
      <c r="E16" s="249">
        <v>9.8000000000000007</v>
      </c>
      <c r="F16" s="253">
        <v>14</v>
      </c>
      <c r="G16" s="251"/>
    </row>
    <row r="17" spans="1:7" x14ac:dyDescent="0.3">
      <c r="A17" s="249">
        <v>10</v>
      </c>
      <c r="B17" s="255" t="s">
        <v>86</v>
      </c>
      <c r="C17" s="249" t="s">
        <v>87</v>
      </c>
      <c r="D17" s="249" t="s">
        <v>67</v>
      </c>
      <c r="E17" s="249">
        <v>5.202</v>
      </c>
      <c r="F17" s="253">
        <v>15</v>
      </c>
      <c r="G17" s="251"/>
    </row>
    <row r="18" spans="1:7" x14ac:dyDescent="0.3">
      <c r="A18" s="249">
        <v>16</v>
      </c>
      <c r="B18" s="255" t="s">
        <v>70</v>
      </c>
      <c r="C18" s="249"/>
      <c r="D18" s="249"/>
      <c r="E18" s="249"/>
      <c r="F18" s="253">
        <v>16</v>
      </c>
      <c r="G18" s="251"/>
    </row>
    <row r="19" spans="1:7" x14ac:dyDescent="0.3">
      <c r="A19" s="249">
        <v>17</v>
      </c>
      <c r="B19" s="255">
        <v>9</v>
      </c>
      <c r="C19" s="249"/>
      <c r="D19" s="249"/>
      <c r="E19" s="249"/>
      <c r="F19" s="253">
        <f t="shared" ref="F19:F66" si="0">F18+1</f>
        <v>17</v>
      </c>
      <c r="G19" s="251"/>
    </row>
    <row r="20" spans="1:7" x14ac:dyDescent="0.3">
      <c r="A20" s="249">
        <v>18</v>
      </c>
      <c r="B20" s="255">
        <v>10</v>
      </c>
      <c r="C20" s="249"/>
      <c r="D20" s="249"/>
      <c r="E20" s="249"/>
      <c r="F20" s="253">
        <f t="shared" si="0"/>
        <v>18</v>
      </c>
      <c r="G20" s="251"/>
    </row>
    <row r="21" spans="1:7" x14ac:dyDescent="0.3">
      <c r="A21" s="249">
        <v>19</v>
      </c>
      <c r="B21" s="255">
        <v>11</v>
      </c>
      <c r="C21" s="249"/>
      <c r="D21" s="249"/>
      <c r="E21" s="249"/>
      <c r="F21" s="253">
        <f t="shared" si="0"/>
        <v>19</v>
      </c>
      <c r="G21" s="251"/>
    </row>
    <row r="22" spans="1:7" x14ac:dyDescent="0.3">
      <c r="A22" s="249">
        <v>20</v>
      </c>
      <c r="B22" s="255">
        <v>12</v>
      </c>
      <c r="C22" s="249"/>
      <c r="D22" s="249"/>
      <c r="E22" s="249"/>
      <c r="F22" s="253">
        <f t="shared" si="0"/>
        <v>20</v>
      </c>
      <c r="G22" s="251"/>
    </row>
    <row r="23" spans="1:7" x14ac:dyDescent="0.3">
      <c r="A23" s="249">
        <v>21</v>
      </c>
      <c r="B23" s="255">
        <v>13</v>
      </c>
      <c r="C23" s="249"/>
      <c r="D23" s="249"/>
      <c r="E23" s="249"/>
      <c r="F23" s="253">
        <f t="shared" si="0"/>
        <v>21</v>
      </c>
      <c r="G23" s="251"/>
    </row>
    <row r="24" spans="1:7" x14ac:dyDescent="0.3">
      <c r="A24" s="249">
        <v>22</v>
      </c>
      <c r="B24" s="255">
        <v>14</v>
      </c>
      <c r="C24" s="249"/>
      <c r="D24" s="249"/>
      <c r="E24" s="249"/>
      <c r="F24" s="253">
        <f t="shared" si="0"/>
        <v>22</v>
      </c>
      <c r="G24" s="251"/>
    </row>
    <row r="25" spans="1:7" x14ac:dyDescent="0.3">
      <c r="A25" s="249">
        <v>23</v>
      </c>
      <c r="B25" s="255">
        <v>15</v>
      </c>
      <c r="C25" s="249"/>
      <c r="D25" s="249"/>
      <c r="E25" s="249"/>
      <c r="F25" s="253">
        <f t="shared" si="0"/>
        <v>23</v>
      </c>
      <c r="G25" s="251"/>
    </row>
    <row r="26" spans="1:7" x14ac:dyDescent="0.3">
      <c r="A26" s="249">
        <v>24</v>
      </c>
      <c r="B26" s="255">
        <v>16</v>
      </c>
      <c r="C26" s="249"/>
      <c r="D26" s="249"/>
      <c r="E26" s="249"/>
      <c r="F26" s="253">
        <f t="shared" si="0"/>
        <v>24</v>
      </c>
      <c r="G26" s="251"/>
    </row>
    <row r="27" spans="1:7" x14ac:dyDescent="0.3">
      <c r="A27" s="249">
        <v>25</v>
      </c>
      <c r="B27" s="255">
        <v>17</v>
      </c>
      <c r="C27" s="249"/>
      <c r="D27" s="249"/>
      <c r="E27" s="249"/>
      <c r="F27" s="253">
        <f t="shared" si="0"/>
        <v>25</v>
      </c>
      <c r="G27" s="251"/>
    </row>
    <row r="28" spans="1:7" x14ac:dyDescent="0.3">
      <c r="A28" s="249">
        <v>26</v>
      </c>
      <c r="B28" s="255">
        <v>18</v>
      </c>
      <c r="C28" s="249"/>
      <c r="D28" s="249"/>
      <c r="E28" s="249"/>
      <c r="F28" s="253">
        <f t="shared" si="0"/>
        <v>26</v>
      </c>
      <c r="G28" s="251"/>
    </row>
    <row r="29" spans="1:7" x14ac:dyDescent="0.3">
      <c r="A29" s="249">
        <v>27</v>
      </c>
      <c r="B29" s="255">
        <v>19</v>
      </c>
      <c r="C29" s="249"/>
      <c r="D29" s="249"/>
      <c r="E29" s="249"/>
      <c r="F29" s="253">
        <f t="shared" si="0"/>
        <v>27</v>
      </c>
      <c r="G29" s="251"/>
    </row>
    <row r="30" spans="1:7" x14ac:dyDescent="0.3">
      <c r="A30" s="249">
        <v>28</v>
      </c>
      <c r="B30" s="255">
        <v>20</v>
      </c>
      <c r="C30" s="249"/>
      <c r="D30" s="249"/>
      <c r="E30" s="249"/>
      <c r="F30" s="253">
        <f t="shared" si="0"/>
        <v>28</v>
      </c>
      <c r="G30" s="251"/>
    </row>
    <row r="31" spans="1:7" x14ac:dyDescent="0.3">
      <c r="A31" s="249">
        <v>29</v>
      </c>
      <c r="B31" s="255">
        <v>21</v>
      </c>
      <c r="C31" s="249"/>
      <c r="D31" s="249"/>
      <c r="E31" s="249"/>
      <c r="F31" s="253">
        <f t="shared" si="0"/>
        <v>29</v>
      </c>
      <c r="G31" s="251"/>
    </row>
    <row r="32" spans="1:7" x14ac:dyDescent="0.3">
      <c r="A32" s="249">
        <v>30</v>
      </c>
      <c r="B32" s="255">
        <v>22</v>
      </c>
      <c r="C32" s="249"/>
      <c r="D32" s="249"/>
      <c r="E32" s="249"/>
      <c r="F32" s="253">
        <f t="shared" si="0"/>
        <v>30</v>
      </c>
      <c r="G32" s="251"/>
    </row>
    <row r="33" spans="1:7" x14ac:dyDescent="0.3">
      <c r="A33" s="249">
        <v>31</v>
      </c>
      <c r="B33" s="255">
        <v>23</v>
      </c>
      <c r="C33" s="249"/>
      <c r="D33" s="249"/>
      <c r="E33" s="249"/>
      <c r="F33" s="253">
        <f t="shared" si="0"/>
        <v>31</v>
      </c>
      <c r="G33" s="251"/>
    </row>
    <row r="34" spans="1:7" x14ac:dyDescent="0.3">
      <c r="A34" s="249">
        <v>32</v>
      </c>
      <c r="B34" s="255">
        <v>24</v>
      </c>
      <c r="C34" s="249"/>
      <c r="D34" s="249"/>
      <c r="E34" s="249"/>
      <c r="F34" s="253">
        <f t="shared" si="0"/>
        <v>32</v>
      </c>
      <c r="G34" s="251"/>
    </row>
    <row r="35" spans="1:7" x14ac:dyDescent="0.3">
      <c r="A35" s="249">
        <v>33</v>
      </c>
      <c r="B35" s="255">
        <v>25</v>
      </c>
      <c r="C35" s="249"/>
      <c r="D35" s="249"/>
      <c r="E35" s="249"/>
      <c r="F35" s="253">
        <f t="shared" si="0"/>
        <v>33</v>
      </c>
      <c r="G35" s="251"/>
    </row>
    <row r="36" spans="1:7" x14ac:dyDescent="0.3">
      <c r="A36" s="249">
        <v>34</v>
      </c>
      <c r="B36" s="255">
        <v>26</v>
      </c>
      <c r="C36" s="249"/>
      <c r="D36" s="249"/>
      <c r="E36" s="249"/>
      <c r="F36" s="253">
        <f t="shared" si="0"/>
        <v>34</v>
      </c>
      <c r="G36" s="251"/>
    </row>
    <row r="37" spans="1:7" x14ac:dyDescent="0.3">
      <c r="A37" s="249">
        <v>35</v>
      </c>
      <c r="B37" s="255">
        <v>27</v>
      </c>
      <c r="C37" s="249"/>
      <c r="D37" s="249"/>
      <c r="E37" s="249"/>
      <c r="F37" s="253">
        <f t="shared" si="0"/>
        <v>35</v>
      </c>
      <c r="G37" s="251"/>
    </row>
    <row r="38" spans="1:7" x14ac:dyDescent="0.3">
      <c r="A38" s="249">
        <v>36</v>
      </c>
      <c r="B38" s="255">
        <v>28</v>
      </c>
      <c r="C38" s="249"/>
      <c r="D38" s="249"/>
      <c r="E38" s="249"/>
      <c r="F38" s="253">
        <f t="shared" si="0"/>
        <v>36</v>
      </c>
      <c r="G38" s="251"/>
    </row>
    <row r="39" spans="1:7" x14ac:dyDescent="0.3">
      <c r="A39" s="249">
        <v>37</v>
      </c>
      <c r="B39" s="255"/>
      <c r="C39" s="249"/>
      <c r="D39" s="249"/>
      <c r="E39" s="249"/>
      <c r="F39" s="253">
        <f t="shared" si="0"/>
        <v>37</v>
      </c>
      <c r="G39" s="251"/>
    </row>
    <row r="40" spans="1:7" x14ac:dyDescent="0.3">
      <c r="A40" s="249">
        <v>38</v>
      </c>
      <c r="B40" s="255"/>
      <c r="C40" s="249"/>
      <c r="D40" s="249"/>
      <c r="E40" s="249"/>
      <c r="F40" s="253">
        <f t="shared" si="0"/>
        <v>38</v>
      </c>
      <c r="G40" s="251"/>
    </row>
    <row r="41" spans="1:7" x14ac:dyDescent="0.3">
      <c r="A41" s="249">
        <v>39</v>
      </c>
      <c r="B41" s="255"/>
      <c r="C41" s="249"/>
      <c r="D41" s="249"/>
      <c r="E41" s="249"/>
      <c r="F41" s="253">
        <f t="shared" si="0"/>
        <v>39</v>
      </c>
      <c r="G41" s="251"/>
    </row>
    <row r="42" spans="1:7" x14ac:dyDescent="0.3">
      <c r="A42" s="249">
        <v>40</v>
      </c>
      <c r="B42" s="255"/>
      <c r="C42" s="249"/>
      <c r="D42" s="249"/>
      <c r="E42" s="249"/>
      <c r="F42" s="253">
        <f t="shared" si="0"/>
        <v>40</v>
      </c>
      <c r="G42" s="251"/>
    </row>
    <row r="43" spans="1:7" x14ac:dyDescent="0.3">
      <c r="A43" s="249">
        <v>41</v>
      </c>
      <c r="B43" s="255"/>
      <c r="C43" s="249"/>
      <c r="D43" s="249"/>
      <c r="E43" s="249"/>
      <c r="F43" s="253">
        <f t="shared" si="0"/>
        <v>41</v>
      </c>
      <c r="G43" s="251"/>
    </row>
    <row r="44" spans="1:7" x14ac:dyDescent="0.3">
      <c r="A44" s="249">
        <v>42</v>
      </c>
      <c r="B44" s="255"/>
      <c r="C44" s="249"/>
      <c r="D44" s="249"/>
      <c r="E44" s="249"/>
      <c r="F44" s="253">
        <f t="shared" si="0"/>
        <v>42</v>
      </c>
      <c r="G44" s="251"/>
    </row>
    <row r="45" spans="1:7" x14ac:dyDescent="0.3">
      <c r="A45" s="249">
        <v>43</v>
      </c>
      <c r="B45" s="255"/>
      <c r="C45" s="249"/>
      <c r="D45" s="249"/>
      <c r="E45" s="249"/>
      <c r="F45" s="253">
        <f t="shared" si="0"/>
        <v>43</v>
      </c>
      <c r="G45" s="251"/>
    </row>
    <row r="46" spans="1:7" x14ac:dyDescent="0.3">
      <c r="A46" s="249">
        <v>44</v>
      </c>
      <c r="B46" s="255"/>
      <c r="C46" s="249"/>
      <c r="D46" s="249"/>
      <c r="E46" s="249"/>
      <c r="F46" s="253">
        <f t="shared" si="0"/>
        <v>44</v>
      </c>
      <c r="G46" s="251"/>
    </row>
    <row r="47" spans="1:7" x14ac:dyDescent="0.3">
      <c r="A47" s="249">
        <v>45</v>
      </c>
      <c r="B47" s="255"/>
      <c r="C47" s="249"/>
      <c r="D47" s="249"/>
      <c r="E47" s="249"/>
      <c r="F47" s="253">
        <f t="shared" si="0"/>
        <v>45</v>
      </c>
      <c r="G47" s="251"/>
    </row>
    <row r="48" spans="1:7" x14ac:dyDescent="0.3">
      <c r="A48" s="249">
        <v>46</v>
      </c>
      <c r="B48" s="255"/>
      <c r="C48" s="249"/>
      <c r="D48" s="249"/>
      <c r="E48" s="249"/>
      <c r="F48" s="253">
        <f t="shared" si="0"/>
        <v>46</v>
      </c>
      <c r="G48" s="251"/>
    </row>
    <row r="49" spans="1:7" x14ac:dyDescent="0.3">
      <c r="A49" s="249">
        <v>47</v>
      </c>
      <c r="B49" s="255"/>
      <c r="C49" s="249"/>
      <c r="D49" s="249"/>
      <c r="E49" s="249"/>
      <c r="F49" s="253">
        <f t="shared" si="0"/>
        <v>47</v>
      </c>
      <c r="G49" s="251"/>
    </row>
    <row r="50" spans="1:7" x14ac:dyDescent="0.3">
      <c r="A50" s="249">
        <v>48</v>
      </c>
      <c r="B50" s="255"/>
      <c r="C50" s="249"/>
      <c r="D50" s="249"/>
      <c r="E50" s="249"/>
      <c r="F50" s="253">
        <f t="shared" si="0"/>
        <v>48</v>
      </c>
      <c r="G50" s="251"/>
    </row>
    <row r="51" spans="1:7" x14ac:dyDescent="0.3">
      <c r="A51" s="249">
        <v>49</v>
      </c>
      <c r="B51" s="255"/>
      <c r="C51" s="249"/>
      <c r="D51" s="249"/>
      <c r="E51" s="249"/>
      <c r="F51" s="253">
        <f t="shared" si="0"/>
        <v>49</v>
      </c>
      <c r="G51" s="251"/>
    </row>
    <row r="52" spans="1:7" x14ac:dyDescent="0.3">
      <c r="A52" s="249">
        <v>50</v>
      </c>
      <c r="B52" s="255"/>
      <c r="C52" s="249"/>
      <c r="D52" s="249"/>
      <c r="E52" s="249"/>
      <c r="F52" s="253">
        <f t="shared" si="0"/>
        <v>50</v>
      </c>
      <c r="G52" s="251"/>
    </row>
    <row r="53" spans="1:7" x14ac:dyDescent="0.3">
      <c r="A53" s="250">
        <v>51</v>
      </c>
      <c r="B53" s="255"/>
      <c r="C53" s="249"/>
      <c r="D53" s="249"/>
      <c r="E53" s="249"/>
      <c r="F53" s="253">
        <f t="shared" si="0"/>
        <v>51</v>
      </c>
      <c r="G53" s="251"/>
    </row>
    <row r="54" spans="1:7" x14ac:dyDescent="0.3">
      <c r="A54" s="250">
        <v>52</v>
      </c>
      <c r="B54" s="255"/>
      <c r="C54" s="249"/>
      <c r="D54" s="249"/>
      <c r="E54" s="249"/>
      <c r="F54" s="253">
        <f t="shared" si="0"/>
        <v>52</v>
      </c>
      <c r="G54" s="251"/>
    </row>
    <row r="55" spans="1:7" x14ac:dyDescent="0.3">
      <c r="A55" s="250">
        <v>53</v>
      </c>
      <c r="B55" s="255"/>
      <c r="C55" s="249"/>
      <c r="D55" s="249"/>
      <c r="E55" s="249"/>
      <c r="F55" s="253">
        <f t="shared" si="0"/>
        <v>53</v>
      </c>
      <c r="G55" s="251"/>
    </row>
    <row r="56" spans="1:7" x14ac:dyDescent="0.3">
      <c r="A56" s="250">
        <v>54</v>
      </c>
      <c r="B56" s="255"/>
      <c r="C56" s="249"/>
      <c r="D56" s="249"/>
      <c r="E56" s="249"/>
      <c r="F56" s="253">
        <f t="shared" si="0"/>
        <v>54</v>
      </c>
      <c r="G56" s="251"/>
    </row>
    <row r="57" spans="1:7" x14ac:dyDescent="0.3">
      <c r="A57" s="250">
        <v>55</v>
      </c>
      <c r="B57" s="255"/>
      <c r="C57" s="249"/>
      <c r="D57" s="249"/>
      <c r="E57" s="249"/>
      <c r="F57" s="253">
        <f t="shared" si="0"/>
        <v>55</v>
      </c>
      <c r="G57" s="251"/>
    </row>
    <row r="58" spans="1:7" x14ac:dyDescent="0.3">
      <c r="A58" s="250">
        <v>56</v>
      </c>
      <c r="B58" s="255"/>
      <c r="C58" s="249"/>
      <c r="D58" s="249"/>
      <c r="E58" s="249"/>
      <c r="F58" s="253">
        <f t="shared" si="0"/>
        <v>56</v>
      </c>
      <c r="G58" s="251"/>
    </row>
    <row r="59" spans="1:7" x14ac:dyDescent="0.3">
      <c r="A59" s="250">
        <v>57</v>
      </c>
      <c r="B59" s="255"/>
      <c r="C59" s="249"/>
      <c r="D59" s="249"/>
      <c r="E59" s="249"/>
      <c r="F59" s="253">
        <f t="shared" si="0"/>
        <v>57</v>
      </c>
      <c r="G59" s="251"/>
    </row>
    <row r="60" spans="1:7" x14ac:dyDescent="0.3">
      <c r="A60" s="250">
        <v>58</v>
      </c>
      <c r="B60" s="255"/>
      <c r="C60" s="249"/>
      <c r="D60" s="249"/>
      <c r="E60" s="249"/>
      <c r="F60" s="253">
        <f t="shared" si="0"/>
        <v>58</v>
      </c>
      <c r="G60" s="251"/>
    </row>
    <row r="61" spans="1:7" x14ac:dyDescent="0.3">
      <c r="A61" s="250">
        <v>59</v>
      </c>
      <c r="B61" s="255"/>
      <c r="C61" s="249"/>
      <c r="D61" s="249"/>
      <c r="E61" s="249"/>
      <c r="F61" s="253">
        <f t="shared" si="0"/>
        <v>59</v>
      </c>
      <c r="G61" s="251"/>
    </row>
    <row r="62" spans="1:7" x14ac:dyDescent="0.3">
      <c r="A62" s="250">
        <v>60</v>
      </c>
      <c r="B62" s="255"/>
      <c r="C62" s="249"/>
      <c r="D62" s="249"/>
      <c r="E62" s="249"/>
      <c r="F62" s="253">
        <f t="shared" si="0"/>
        <v>60</v>
      </c>
      <c r="G62" s="251"/>
    </row>
    <row r="63" spans="1:7" x14ac:dyDescent="0.3">
      <c r="A63" s="250">
        <v>61</v>
      </c>
      <c r="B63" s="255"/>
      <c r="C63" s="249"/>
      <c r="D63" s="249"/>
      <c r="E63" s="249"/>
      <c r="F63" s="253">
        <f t="shared" si="0"/>
        <v>61</v>
      </c>
      <c r="G63" s="251"/>
    </row>
    <row r="64" spans="1:7" x14ac:dyDescent="0.3">
      <c r="A64" s="251">
        <v>62</v>
      </c>
      <c r="B64" s="256"/>
      <c r="C64" s="252"/>
      <c r="D64" s="252"/>
      <c r="E64" s="252"/>
      <c r="F64" s="253">
        <f t="shared" si="0"/>
        <v>62</v>
      </c>
      <c r="G64" s="251"/>
    </row>
    <row r="65" spans="1:7" x14ac:dyDescent="0.3">
      <c r="A65" s="251">
        <v>63</v>
      </c>
      <c r="B65" s="256"/>
      <c r="C65" s="252"/>
      <c r="D65" s="252"/>
      <c r="E65" s="252"/>
      <c r="F65" s="253">
        <f t="shared" si="0"/>
        <v>63</v>
      </c>
      <c r="G65" s="251"/>
    </row>
    <row r="66" spans="1:7" x14ac:dyDescent="0.3">
      <c r="A66" s="251">
        <v>64</v>
      </c>
      <c r="B66" s="256"/>
      <c r="C66" s="252"/>
      <c r="D66" s="252"/>
      <c r="E66" s="252"/>
      <c r="F66" s="253">
        <f t="shared" si="0"/>
        <v>64</v>
      </c>
      <c r="G66" s="251"/>
    </row>
  </sheetData>
  <phoneticPr fontId="23" type="noConversion"/>
  <printOptions horizontalCentered="1"/>
  <pageMargins left="0.70866141732283472" right="0.70866141732283472" top="0.98425196850393704" bottom="0.78740157480314965" header="0.31496062992125984" footer="0.31496062992125984"/>
  <pageSetup paperSize="9" fitToHeight="0" orientation="portrait" horizontalDpi="4294967293" r:id="rId1"/>
  <headerFooter>
    <oddHeader>&amp;C&amp;8&amp;G</oddHead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7F8EE-2B43-4CD1-B88D-FF844FBA9D94}">
  <sheetPr codeName="Tabelle2">
    <pageSetUpPr fitToPage="1"/>
  </sheetPr>
  <dimension ref="A1:L62"/>
  <sheetViews>
    <sheetView view="pageBreakPreview" topLeftCell="A41" zoomScale="85" zoomScaleNormal="50" zoomScaleSheetLayoutView="25" workbookViewId="0">
      <selection activeCell="K24" sqref="K24"/>
    </sheetView>
  </sheetViews>
  <sheetFormatPr baseColWidth="10" defaultRowHeight="13.2" x14ac:dyDescent="0.25"/>
  <cols>
    <col min="1" max="1" width="6.109375" style="1" customWidth="1"/>
    <col min="2" max="2" width="16.33203125" style="1" customWidth="1"/>
    <col min="3" max="3" width="35.6640625" style="1" customWidth="1"/>
    <col min="4" max="4" width="6.109375" style="1" customWidth="1"/>
    <col min="5" max="5" width="5.77734375" style="1" customWidth="1"/>
    <col min="6" max="6" width="3" style="1" customWidth="1"/>
    <col min="7" max="7" width="23.6640625" style="1" customWidth="1"/>
    <col min="8" max="8" width="2.33203125" style="1" customWidth="1"/>
    <col min="9" max="9" width="23.6640625" style="1" customWidth="1"/>
    <col min="10" max="10" width="2.33203125" style="1" customWidth="1"/>
    <col min="11" max="11" width="23.6640625" style="1" customWidth="1"/>
    <col min="12" max="12" width="2.6640625" style="1" hidden="1" customWidth="1"/>
    <col min="13" max="16384" width="11.5546875" style="1"/>
  </cols>
  <sheetData>
    <row r="1" spans="1:12" ht="32.4" customHeight="1" x14ac:dyDescent="0.6">
      <c r="A1" s="205"/>
      <c r="B1" s="12"/>
      <c r="C1" s="205"/>
      <c r="D1" s="203"/>
      <c r="E1" s="201"/>
      <c r="F1" s="200"/>
      <c r="G1" s="12"/>
      <c r="H1" s="12"/>
      <c r="I1" s="12"/>
      <c r="J1" s="12"/>
      <c r="K1" s="12"/>
      <c r="L1" s="12"/>
    </row>
    <row r="2" spans="1:12" ht="32.4" customHeight="1" x14ac:dyDescent="0.6">
      <c r="A2" s="206" t="s">
        <v>35</v>
      </c>
      <c r="B2" s="12"/>
      <c r="C2" s="205"/>
      <c r="D2" s="203"/>
      <c r="E2" s="201"/>
      <c r="F2" s="200"/>
      <c r="G2" s="12"/>
      <c r="H2" s="12"/>
      <c r="I2" s="12"/>
      <c r="J2" s="12"/>
      <c r="K2" s="12"/>
      <c r="L2" s="12"/>
    </row>
    <row r="3" spans="1:12" ht="19.9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6.2" customHeight="1" thickBo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13.8" hidden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27" customHeight="1" x14ac:dyDescent="0.4">
      <c r="A6" s="197"/>
      <c r="B6" s="196"/>
      <c r="C6" s="51"/>
      <c r="D6" s="246" t="s">
        <v>33</v>
      </c>
      <c r="E6" s="51"/>
      <c r="F6" s="197"/>
      <c r="G6" s="193"/>
      <c r="H6" s="51"/>
      <c r="I6" s="191" t="s">
        <v>32</v>
      </c>
      <c r="J6" s="245"/>
      <c r="K6" s="95"/>
      <c r="L6" s="12"/>
    </row>
    <row r="7" spans="1:12" ht="27" customHeight="1" x14ac:dyDescent="0.4">
      <c r="A7" s="15"/>
      <c r="B7" s="188"/>
      <c r="C7" s="187"/>
      <c r="D7" s="187"/>
      <c r="E7" s="187"/>
      <c r="F7" s="15"/>
      <c r="G7" s="185" t="s">
        <v>30</v>
      </c>
      <c r="H7" s="187"/>
      <c r="I7" s="244"/>
      <c r="J7" s="243"/>
      <c r="K7" s="181"/>
      <c r="L7" s="12"/>
    </row>
    <row r="8" spans="1:12" ht="27" customHeight="1" x14ac:dyDescent="0.4">
      <c r="A8" s="32"/>
      <c r="B8" s="179"/>
      <c r="C8" s="179"/>
      <c r="D8" s="242" t="s">
        <v>28</v>
      </c>
      <c r="E8" s="41"/>
      <c r="F8" s="32"/>
      <c r="G8" s="176"/>
      <c r="H8" s="41"/>
      <c r="I8" s="174" t="s">
        <v>27</v>
      </c>
      <c r="J8" s="241"/>
      <c r="K8" s="127"/>
      <c r="L8" s="12"/>
    </row>
    <row r="9" spans="1:12" ht="27" customHeight="1" thickBot="1" x14ac:dyDescent="0.45">
      <c r="A9" s="171"/>
      <c r="B9" s="170"/>
      <c r="C9" s="170"/>
      <c r="D9" s="168"/>
      <c r="E9" s="168"/>
      <c r="F9" s="167"/>
      <c r="G9" s="165" t="s">
        <v>25</v>
      </c>
      <c r="H9" s="240"/>
      <c r="I9" s="212"/>
      <c r="J9" s="239"/>
      <c r="K9" s="97"/>
      <c r="L9" s="12"/>
    </row>
    <row r="10" spans="1:12" ht="9" hidden="1" customHeight="1" thickBo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25">
      <c r="A11" s="160"/>
      <c r="B11" s="160"/>
      <c r="C11" s="147"/>
      <c r="D11" s="160"/>
      <c r="E11" s="147"/>
      <c r="F11" s="147"/>
      <c r="G11" s="147"/>
      <c r="H11" s="147"/>
      <c r="I11" s="147"/>
      <c r="J11" s="147"/>
      <c r="K11" s="158"/>
      <c r="L11" s="12"/>
    </row>
    <row r="12" spans="1:12" ht="15.6" thickBot="1" x14ac:dyDescent="0.3">
      <c r="A12" s="155"/>
      <c r="B12" s="155" t="s">
        <v>45</v>
      </c>
      <c r="C12" s="154" t="s">
        <v>21</v>
      </c>
      <c r="D12" s="155" t="s">
        <v>19</v>
      </c>
      <c r="E12" s="151"/>
      <c r="F12" s="151"/>
      <c r="G12" s="150" t="s">
        <v>43</v>
      </c>
      <c r="H12" s="227"/>
      <c r="I12" s="150" t="s">
        <v>15</v>
      </c>
      <c r="J12" s="227"/>
      <c r="K12" s="148" t="s">
        <v>42</v>
      </c>
      <c r="L12" s="12"/>
    </row>
    <row r="13" spans="1:12" ht="5.4" customHeight="1" x14ac:dyDescent="0.25">
      <c r="A13" s="146"/>
      <c r="B13" s="147"/>
      <c r="C13" s="146"/>
      <c r="D13" s="146"/>
      <c r="E13" s="12"/>
      <c r="F13" s="12"/>
      <c r="G13" s="12"/>
      <c r="H13" s="12"/>
      <c r="I13" s="12"/>
      <c r="J13" s="12"/>
      <c r="K13" s="12"/>
      <c r="L13" s="12"/>
    </row>
    <row r="14" spans="1:12" ht="25.95" customHeight="1" thickBot="1" x14ac:dyDescent="0.3">
      <c r="E14" s="12"/>
      <c r="F14" s="12"/>
      <c r="G14" s="12"/>
      <c r="H14" s="12"/>
      <c r="I14" s="12"/>
      <c r="J14" s="12"/>
      <c r="K14" s="12"/>
      <c r="L14" s="12"/>
    </row>
    <row r="15" spans="1:12" ht="25.95" customHeight="1" thickBot="1" x14ac:dyDescent="0.45">
      <c r="A15" s="233"/>
      <c r="B15" s="258">
        <v>1</v>
      </c>
      <c r="C15" s="234" t="str">
        <f>Nennliste!B3</f>
        <v>Spieler 1</v>
      </c>
      <c r="D15" s="230" t="str">
        <f>Nennliste!C3</f>
        <v>ÖTV</v>
      </c>
      <c r="E15" s="269"/>
      <c r="F15" s="12"/>
      <c r="G15" s="12"/>
      <c r="H15" s="12"/>
      <c r="I15" s="12"/>
      <c r="J15" s="12"/>
      <c r="K15" s="12"/>
      <c r="L15" s="12"/>
    </row>
    <row r="16" spans="1:12" ht="25.95" customHeight="1" thickBot="1" x14ac:dyDescent="0.4">
      <c r="A16" s="233"/>
      <c r="B16" s="232"/>
      <c r="C16" s="231" t="str">
        <f>Auslosen!B5</f>
        <v>Bye</v>
      </c>
      <c r="D16" s="230"/>
      <c r="E16" s="229"/>
      <c r="F16" s="95"/>
      <c r="G16" s="12"/>
      <c r="H16" s="12"/>
      <c r="I16" s="12"/>
      <c r="J16" s="12"/>
      <c r="K16" s="12"/>
      <c r="L16" s="12"/>
    </row>
    <row r="17" spans="1:12" ht="25.95" customHeight="1" thickBot="1" x14ac:dyDescent="0.4">
      <c r="A17" s="235"/>
      <c r="C17" s="11"/>
      <c r="F17" s="127"/>
      <c r="G17" s="103"/>
      <c r="H17" s="12"/>
      <c r="I17" s="12"/>
      <c r="J17" s="12"/>
      <c r="K17" s="12"/>
      <c r="L17" s="12"/>
    </row>
    <row r="18" spans="1:12" ht="25.95" customHeight="1" thickBot="1" x14ac:dyDescent="0.4">
      <c r="A18" s="235"/>
      <c r="C18" s="11"/>
      <c r="E18" s="12"/>
      <c r="F18" s="127"/>
      <c r="G18" s="94"/>
      <c r="H18" s="95"/>
      <c r="I18" s="12"/>
      <c r="J18" s="12"/>
      <c r="K18" s="12"/>
      <c r="L18" s="12"/>
    </row>
    <row r="19" spans="1:12" ht="25.95" customHeight="1" thickBot="1" x14ac:dyDescent="0.4">
      <c r="A19" s="233"/>
      <c r="B19" s="232"/>
      <c r="C19" s="234" t="str">
        <f>Auslosen!B6</f>
        <v>spieler8</v>
      </c>
      <c r="D19" s="230"/>
      <c r="E19" s="269"/>
      <c r="F19" s="112"/>
      <c r="G19" s="119"/>
      <c r="H19" s="127"/>
      <c r="I19" s="12"/>
      <c r="J19" s="12"/>
      <c r="K19" s="12"/>
      <c r="L19" s="12"/>
    </row>
    <row r="20" spans="1:12" ht="25.95" customHeight="1" thickBot="1" x14ac:dyDescent="0.4">
      <c r="A20" s="233"/>
      <c r="B20" s="232"/>
      <c r="C20" s="231" t="str">
        <f>Auslosen!B7</f>
        <v>spieler12</v>
      </c>
      <c r="D20" s="230"/>
      <c r="E20" s="229"/>
      <c r="F20" s="12"/>
      <c r="G20" s="119"/>
      <c r="H20" s="127"/>
      <c r="I20" s="12"/>
      <c r="J20" s="12"/>
      <c r="K20" s="12"/>
      <c r="L20" s="12"/>
    </row>
    <row r="21" spans="1:12" ht="25.95" customHeight="1" thickBot="1" x14ac:dyDescent="0.4">
      <c r="A21" s="235"/>
      <c r="C21" s="11"/>
      <c r="F21" s="12"/>
      <c r="G21" s="119"/>
      <c r="H21" s="127"/>
      <c r="I21" s="103"/>
      <c r="J21" s="12"/>
      <c r="K21" s="12"/>
      <c r="L21" s="12"/>
    </row>
    <row r="22" spans="1:12" ht="25.95" customHeight="1" thickBot="1" x14ac:dyDescent="0.4">
      <c r="A22" s="235"/>
      <c r="C22" s="11"/>
      <c r="E22" s="12"/>
      <c r="F22" s="12"/>
      <c r="G22" s="119"/>
      <c r="H22" s="127"/>
      <c r="I22" s="94"/>
      <c r="J22" s="95"/>
      <c r="K22" s="12"/>
      <c r="L22" s="12"/>
    </row>
    <row r="23" spans="1:12" ht="25.95" customHeight="1" thickBot="1" x14ac:dyDescent="0.45">
      <c r="A23" s="233"/>
      <c r="B23" s="259">
        <v>4</v>
      </c>
      <c r="C23" s="234" t="str">
        <f>Nennliste!B6</f>
        <v>spieler4</v>
      </c>
      <c r="D23" s="230" t="str">
        <f>Nennliste!C6</f>
        <v>ÖTV</v>
      </c>
      <c r="E23" s="269"/>
      <c r="F23" s="12"/>
      <c r="G23" s="119"/>
      <c r="H23" s="127"/>
      <c r="I23" s="119"/>
      <c r="J23" s="127"/>
      <c r="K23" s="12"/>
      <c r="L23" s="12"/>
    </row>
    <row r="24" spans="1:12" ht="25.95" customHeight="1" thickBot="1" x14ac:dyDescent="0.4">
      <c r="A24" s="233"/>
      <c r="B24" s="232"/>
      <c r="C24" s="231" t="str">
        <f>Auslosen!B8</f>
        <v>spieler5</v>
      </c>
      <c r="D24" s="230"/>
      <c r="E24" s="229"/>
      <c r="F24" s="95"/>
      <c r="G24" s="119"/>
      <c r="H24" s="127"/>
      <c r="I24" s="119"/>
      <c r="J24" s="127"/>
      <c r="K24" s="12"/>
      <c r="L24" s="12"/>
    </row>
    <row r="25" spans="1:12" ht="25.95" customHeight="1" thickBot="1" x14ac:dyDescent="0.4">
      <c r="A25" s="235"/>
      <c r="C25" s="11"/>
      <c r="F25" s="127"/>
      <c r="G25" s="103"/>
      <c r="H25" s="112"/>
      <c r="I25" s="119"/>
      <c r="J25" s="127"/>
      <c r="K25" s="12"/>
      <c r="L25" s="12"/>
    </row>
    <row r="26" spans="1:12" ht="25.95" customHeight="1" thickBot="1" x14ac:dyDescent="0.4">
      <c r="A26" s="235"/>
      <c r="C26" s="11"/>
      <c r="E26" s="12"/>
      <c r="F26" s="127"/>
      <c r="G26" s="94"/>
      <c r="H26" s="12"/>
      <c r="I26" s="119"/>
      <c r="J26" s="127"/>
      <c r="K26" s="12"/>
      <c r="L26" s="12"/>
    </row>
    <row r="27" spans="1:12" ht="25.95" customHeight="1" thickBot="1" x14ac:dyDescent="0.4">
      <c r="A27" s="233"/>
      <c r="B27" s="232"/>
      <c r="C27" s="234" t="str">
        <f>Auslosen!B9</f>
        <v>spieler10</v>
      </c>
      <c r="D27" s="230"/>
      <c r="E27" s="269"/>
      <c r="F27" s="112"/>
      <c r="G27" s="119"/>
      <c r="H27" s="12"/>
      <c r="I27" s="119"/>
      <c r="J27" s="127"/>
      <c r="K27" s="12"/>
      <c r="L27" s="12"/>
    </row>
    <row r="28" spans="1:12" ht="25.95" customHeight="1" thickBot="1" x14ac:dyDescent="0.4">
      <c r="A28" s="233"/>
      <c r="B28" s="232"/>
      <c r="C28" s="231" t="str">
        <f>Auslosen!B10</f>
        <v>spieler9</v>
      </c>
      <c r="D28" s="230"/>
      <c r="E28" s="229"/>
      <c r="F28" s="12"/>
      <c r="G28" s="119"/>
      <c r="H28" s="12"/>
      <c r="I28" s="119"/>
      <c r="J28" s="127"/>
      <c r="K28" s="12"/>
      <c r="L28" s="95"/>
    </row>
    <row r="29" spans="1:12" ht="25.95" customHeight="1" thickTop="1" x14ac:dyDescent="0.35">
      <c r="A29" s="235"/>
      <c r="C29" s="11"/>
      <c r="F29" s="12"/>
      <c r="G29" s="119"/>
      <c r="H29" s="12"/>
      <c r="I29" s="119"/>
      <c r="J29" s="12"/>
      <c r="K29" s="238"/>
      <c r="L29" s="95"/>
    </row>
    <row r="30" spans="1:12" ht="25.95" customHeight="1" thickBot="1" x14ac:dyDescent="0.4">
      <c r="A30" s="235"/>
      <c r="C30" s="11"/>
      <c r="E30" s="12"/>
      <c r="F30" s="12"/>
      <c r="G30" s="119"/>
      <c r="H30" s="12"/>
      <c r="I30" s="119"/>
      <c r="J30" s="12"/>
      <c r="K30" s="237"/>
      <c r="L30" s="127"/>
    </row>
    <row r="31" spans="1:12" ht="25.95" customHeight="1" thickTop="1" thickBot="1" x14ac:dyDescent="0.45">
      <c r="A31" s="233"/>
      <c r="B31" s="259">
        <v>3</v>
      </c>
      <c r="C31" s="234" t="str">
        <f>Nennliste!B5</f>
        <v>spieler3</v>
      </c>
      <c r="D31" s="230" t="str">
        <f>Nennliste!C5</f>
        <v>ÖTV</v>
      </c>
      <c r="E31" s="269"/>
      <c r="F31" s="12"/>
      <c r="G31" s="119"/>
      <c r="H31" s="12"/>
      <c r="I31" s="119"/>
      <c r="J31" s="127"/>
      <c r="K31" s="276" t="s">
        <v>42</v>
      </c>
      <c r="L31" s="277"/>
    </row>
    <row r="32" spans="1:12" ht="25.95" customHeight="1" thickBot="1" x14ac:dyDescent="0.4">
      <c r="A32" s="233"/>
      <c r="B32" s="232"/>
      <c r="C32" s="231" t="str">
        <f>Auslosen!B11</f>
        <v>spieler15</v>
      </c>
      <c r="D32" s="230"/>
      <c r="E32" s="229"/>
      <c r="F32" s="95"/>
      <c r="G32" s="119"/>
      <c r="H32" s="12"/>
      <c r="I32" s="119"/>
      <c r="J32" s="127"/>
      <c r="K32" s="236"/>
      <c r="L32" s="12"/>
    </row>
    <row r="33" spans="1:12" ht="25.95" customHeight="1" thickBot="1" x14ac:dyDescent="0.4">
      <c r="A33" s="235"/>
      <c r="C33" s="11"/>
      <c r="F33" s="127"/>
      <c r="G33" s="103"/>
      <c r="H33" s="12"/>
      <c r="I33" s="119"/>
      <c r="J33" s="127"/>
      <c r="K33" s="12"/>
      <c r="L33" s="12"/>
    </row>
    <row r="34" spans="1:12" ht="25.95" customHeight="1" thickBot="1" x14ac:dyDescent="0.4">
      <c r="A34" s="235"/>
      <c r="C34" s="11"/>
      <c r="E34" s="12"/>
      <c r="F34" s="127"/>
      <c r="G34" s="94"/>
      <c r="H34" s="95"/>
      <c r="I34" s="119"/>
      <c r="J34" s="127"/>
      <c r="K34" s="12"/>
      <c r="L34" s="12"/>
    </row>
    <row r="35" spans="1:12" ht="25.95" customHeight="1" thickBot="1" x14ac:dyDescent="0.4">
      <c r="A35" s="233"/>
      <c r="B35" s="232"/>
      <c r="C35" s="234" t="str">
        <f>Auslosen!B12</f>
        <v>spieler13</v>
      </c>
      <c r="D35" s="230"/>
      <c r="E35" s="269"/>
      <c r="F35" s="112"/>
      <c r="G35" s="119"/>
      <c r="H35" s="127"/>
      <c r="I35" s="119"/>
      <c r="J35" s="127"/>
      <c r="K35" s="12"/>
      <c r="L35" s="12"/>
    </row>
    <row r="36" spans="1:12" ht="25.95" customHeight="1" thickBot="1" x14ac:dyDescent="0.4">
      <c r="A36" s="233"/>
      <c r="B36" s="232"/>
      <c r="C36" s="231" t="str">
        <f>Auslosen!B13</f>
        <v>spieler11</v>
      </c>
      <c r="D36" s="230"/>
      <c r="E36" s="229"/>
      <c r="F36" s="12"/>
      <c r="G36" s="119"/>
      <c r="H36" s="127"/>
      <c r="I36" s="119"/>
      <c r="J36" s="127"/>
      <c r="K36" s="12"/>
      <c r="L36" s="12"/>
    </row>
    <row r="37" spans="1:12" ht="25.95" customHeight="1" thickBot="1" x14ac:dyDescent="0.4">
      <c r="A37" s="235"/>
      <c r="C37" s="11"/>
      <c r="F37" s="12"/>
      <c r="G37" s="119"/>
      <c r="H37" s="127"/>
      <c r="I37" s="103"/>
      <c r="J37" s="112"/>
      <c r="K37" s="12"/>
      <c r="L37" s="12"/>
    </row>
    <row r="38" spans="1:12" ht="25.95" customHeight="1" thickBot="1" x14ac:dyDescent="0.4">
      <c r="A38" s="235"/>
      <c r="C38" s="11"/>
      <c r="E38" s="12"/>
      <c r="F38" s="12"/>
      <c r="G38" s="119"/>
      <c r="H38" s="127"/>
      <c r="I38" s="94"/>
      <c r="J38" s="12"/>
      <c r="K38" s="12"/>
      <c r="L38" s="12"/>
    </row>
    <row r="39" spans="1:12" ht="25.95" customHeight="1" thickBot="1" x14ac:dyDescent="0.4">
      <c r="A39" s="233"/>
      <c r="B39" s="232"/>
      <c r="C39" s="234" t="str">
        <f>Auslosen!B14</f>
        <v>spieler6</v>
      </c>
      <c r="D39" s="230"/>
      <c r="E39" s="269"/>
      <c r="F39" s="12"/>
      <c r="G39" s="119"/>
      <c r="H39" s="127"/>
      <c r="I39" s="12"/>
      <c r="J39" s="12"/>
      <c r="K39" s="12"/>
      <c r="L39" s="12"/>
    </row>
    <row r="40" spans="1:12" ht="25.95" customHeight="1" thickBot="1" x14ac:dyDescent="0.4">
      <c r="A40" s="233"/>
      <c r="B40" s="232"/>
      <c r="C40" s="231" t="str">
        <f>Auslosen!B15</f>
        <v>spieler7</v>
      </c>
      <c r="D40" s="230"/>
      <c r="E40" s="229"/>
      <c r="F40" s="95"/>
      <c r="G40" s="119"/>
      <c r="H40" s="127"/>
      <c r="I40" s="12"/>
      <c r="J40" s="12"/>
      <c r="K40" s="12"/>
      <c r="L40" s="12"/>
    </row>
    <row r="41" spans="1:12" ht="25.95" customHeight="1" thickBot="1" x14ac:dyDescent="0.4">
      <c r="A41" s="235"/>
      <c r="C41" s="11"/>
      <c r="F41" s="127"/>
      <c r="G41" s="103"/>
      <c r="H41" s="112"/>
      <c r="I41" s="12"/>
      <c r="J41" s="12"/>
      <c r="K41" s="12"/>
      <c r="L41" s="12"/>
    </row>
    <row r="42" spans="1:12" ht="25.95" customHeight="1" thickBot="1" x14ac:dyDescent="0.4">
      <c r="A42" s="235"/>
      <c r="C42" s="11"/>
      <c r="E42" s="12"/>
      <c r="F42" s="127"/>
      <c r="G42" s="94"/>
      <c r="H42" s="12"/>
      <c r="I42" s="12"/>
      <c r="J42" s="12"/>
      <c r="K42" s="12"/>
      <c r="L42" s="12"/>
    </row>
    <row r="43" spans="1:12" ht="25.95" customHeight="1" thickBot="1" x14ac:dyDescent="0.4">
      <c r="A43" s="233"/>
      <c r="B43" s="232"/>
      <c r="C43" s="234" t="str">
        <f>Auslosen!B16</f>
        <v>spieler14</v>
      </c>
      <c r="D43" s="230"/>
      <c r="E43" s="269"/>
      <c r="F43" s="112"/>
      <c r="G43" s="12"/>
      <c r="H43" s="12"/>
      <c r="I43" s="12"/>
      <c r="J43" s="12"/>
      <c r="K43" s="12"/>
      <c r="L43" s="12"/>
    </row>
    <row r="44" spans="1:12" ht="25.95" customHeight="1" thickBot="1" x14ac:dyDescent="0.45">
      <c r="A44" s="233"/>
      <c r="B44" s="259">
        <v>2</v>
      </c>
      <c r="C44" s="231" t="str">
        <f>Nennliste!B4</f>
        <v>spieler2</v>
      </c>
      <c r="D44" s="230" t="str">
        <f>Nennliste!C4</f>
        <v>ÖTV</v>
      </c>
      <c r="E44" s="229"/>
      <c r="F44" s="12"/>
      <c r="G44" s="12"/>
      <c r="H44" s="12"/>
      <c r="I44" s="12"/>
      <c r="J44" s="12"/>
      <c r="K44" s="12"/>
      <c r="L44" s="12"/>
    </row>
    <row r="45" spans="1:12" ht="25.95" customHeight="1" x14ac:dyDescent="0.25">
      <c r="F45" s="12"/>
      <c r="G45" s="12"/>
      <c r="H45" s="12"/>
      <c r="I45" s="12"/>
      <c r="J45" s="12"/>
      <c r="K45" s="12"/>
      <c r="L45" s="12"/>
    </row>
    <row r="46" spans="1:12" ht="7.9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32.25" customHeight="1" x14ac:dyDescent="0.25">
      <c r="A47" s="278"/>
      <c r="B47" s="278"/>
      <c r="C47" s="278"/>
      <c r="D47" s="90"/>
      <c r="E47" s="12"/>
      <c r="F47" s="80"/>
      <c r="I47" s="80"/>
      <c r="J47" s="80"/>
      <c r="K47" s="80"/>
      <c r="L47" s="12"/>
    </row>
    <row r="48" spans="1:12" s="69" customFormat="1" ht="32.25" customHeight="1" thickBot="1" x14ac:dyDescent="0.25">
      <c r="A48" s="228"/>
      <c r="B48" s="227"/>
      <c r="C48" s="227"/>
      <c r="D48" s="84"/>
      <c r="E48" s="84"/>
      <c r="F48" s="227"/>
      <c r="G48" s="227"/>
      <c r="H48" s="227"/>
      <c r="I48" s="227"/>
      <c r="J48" s="227"/>
      <c r="K48" s="227"/>
      <c r="L48" s="84"/>
    </row>
    <row r="49" spans="1:12" ht="16.95" customHeight="1" thickBot="1" x14ac:dyDescent="0.35">
      <c r="A49" s="279" t="s">
        <v>10</v>
      </c>
      <c r="B49" s="279"/>
      <c r="C49" s="279"/>
      <c r="D49" s="82"/>
      <c r="E49" s="12"/>
      <c r="F49" s="224"/>
      <c r="G49" s="226" t="s">
        <v>41</v>
      </c>
      <c r="H49" s="225"/>
      <c r="I49" s="224"/>
      <c r="J49" s="224"/>
      <c r="K49" s="223"/>
      <c r="L49" s="12"/>
    </row>
    <row r="50" spans="1:12" ht="16.95" customHeight="1" thickBot="1" x14ac:dyDescent="0.35">
      <c r="A50" s="271" t="s">
        <v>68</v>
      </c>
      <c r="B50" s="69"/>
      <c r="C50" s="221"/>
      <c r="D50" s="82"/>
      <c r="E50" s="12"/>
      <c r="F50" s="221"/>
      <c r="G50" s="221" t="s">
        <v>0</v>
      </c>
      <c r="H50" s="221"/>
      <c r="I50" s="222" t="s">
        <v>7</v>
      </c>
      <c r="J50" s="221"/>
      <c r="K50" s="220"/>
      <c r="L50" s="12"/>
    </row>
    <row r="51" spans="1:12" ht="16.95" customHeight="1" thickBot="1" x14ac:dyDescent="0.3">
      <c r="A51" s="219">
        <v>1</v>
      </c>
      <c r="B51" s="51"/>
      <c r="C51" s="51"/>
      <c r="D51" s="82"/>
      <c r="E51" s="12"/>
      <c r="F51" s="51"/>
      <c r="G51" s="51"/>
      <c r="H51" s="51"/>
      <c r="I51" s="218"/>
      <c r="J51" s="51"/>
      <c r="K51" s="217"/>
      <c r="L51" s="12"/>
    </row>
    <row r="52" spans="1:12" ht="16.95" customHeight="1" thickBot="1" x14ac:dyDescent="0.3">
      <c r="A52" s="216">
        <v>2</v>
      </c>
      <c r="B52" s="41"/>
      <c r="C52" s="51"/>
      <c r="D52" s="82"/>
      <c r="E52" s="12"/>
      <c r="F52" s="41"/>
      <c r="G52" s="41"/>
      <c r="H52" s="41"/>
      <c r="I52" s="215"/>
      <c r="J52" s="41"/>
      <c r="K52" s="214"/>
      <c r="L52" s="12"/>
    </row>
    <row r="53" spans="1:12" ht="16.95" customHeight="1" thickBot="1" x14ac:dyDescent="0.3">
      <c r="A53" s="216">
        <v>3</v>
      </c>
      <c r="B53" s="41"/>
      <c r="C53" s="51"/>
      <c r="D53" s="82"/>
      <c r="E53" s="12"/>
      <c r="F53" s="41"/>
      <c r="G53" s="41"/>
      <c r="H53" s="41"/>
      <c r="I53" s="215"/>
      <c r="J53" s="41"/>
      <c r="K53" s="214"/>
      <c r="L53" s="12"/>
    </row>
    <row r="54" spans="1:12" ht="16.5" customHeight="1" thickBot="1" x14ac:dyDescent="0.3">
      <c r="A54" s="213">
        <v>4</v>
      </c>
      <c r="B54" s="212"/>
      <c r="C54" s="51"/>
      <c r="D54" s="82"/>
      <c r="E54" s="12"/>
      <c r="F54" s="210"/>
      <c r="G54" s="210"/>
      <c r="H54" s="210"/>
      <c r="I54" s="211"/>
      <c r="J54" s="210"/>
      <c r="K54" s="209"/>
      <c r="L54" s="12"/>
    </row>
    <row r="55" spans="1:12" ht="19.5" customHeight="1" x14ac:dyDescent="0.25">
      <c r="A55" s="207"/>
      <c r="B55" s="39"/>
      <c r="C55" s="39"/>
      <c r="D55" s="82"/>
      <c r="E55" s="12"/>
      <c r="F55" s="208"/>
      <c r="G55" s="208"/>
      <c r="H55" s="208"/>
      <c r="I55" s="208"/>
      <c r="J55" s="208"/>
      <c r="K55" s="208"/>
      <c r="L55" s="12"/>
    </row>
    <row r="56" spans="1:12" ht="16.95" customHeight="1" x14ac:dyDescent="0.25">
      <c r="A56" s="207"/>
      <c r="B56" s="39"/>
      <c r="C56" s="39"/>
      <c r="D56" s="82"/>
      <c r="E56" s="12"/>
      <c r="F56" s="39"/>
      <c r="G56" s="39"/>
      <c r="H56" s="39"/>
      <c r="I56" s="39"/>
      <c r="J56" s="39"/>
      <c r="K56" s="39"/>
      <c r="L56" s="12"/>
    </row>
    <row r="57" spans="1:12" ht="8.4" customHeight="1" x14ac:dyDescent="0.25">
      <c r="A57" s="207"/>
      <c r="B57" s="39"/>
      <c r="C57" s="39"/>
      <c r="D57" s="82"/>
      <c r="E57" s="12"/>
      <c r="F57" s="39"/>
      <c r="G57" s="39"/>
      <c r="H57" s="39"/>
      <c r="I57" s="39"/>
      <c r="J57" s="39"/>
      <c r="K57" s="39"/>
      <c r="L57" s="12"/>
    </row>
    <row r="58" spans="1:12" x14ac:dyDescent="0.25">
      <c r="D58" s="8"/>
      <c r="E58" s="8"/>
      <c r="L58" s="12"/>
    </row>
    <row r="59" spans="1:12" ht="20.25" customHeight="1" x14ac:dyDescent="0.3">
      <c r="A59" s="19"/>
      <c r="B59" s="20" t="s">
        <v>40</v>
      </c>
      <c r="C59" s="11" t="s">
        <v>39</v>
      </c>
      <c r="D59" s="8"/>
      <c r="E59" s="8"/>
      <c r="F59" s="6" t="s">
        <v>4</v>
      </c>
      <c r="G59" s="3"/>
      <c r="H59" s="3"/>
      <c r="I59" s="3"/>
      <c r="J59" s="3"/>
      <c r="K59" s="3"/>
      <c r="L59" s="12"/>
    </row>
    <row r="60" spans="1:12" ht="20.25" customHeight="1" x14ac:dyDescent="0.3">
      <c r="A60" s="19"/>
      <c r="B60" s="11" t="s">
        <v>38</v>
      </c>
      <c r="C60" s="11" t="s">
        <v>9</v>
      </c>
      <c r="D60" s="8"/>
      <c r="E60" s="8"/>
      <c r="F60" s="19"/>
      <c r="G60" s="8"/>
      <c r="H60" s="8"/>
      <c r="I60" s="8"/>
      <c r="J60" s="8"/>
      <c r="K60" s="8"/>
      <c r="L60" s="12"/>
    </row>
    <row r="61" spans="1:12" ht="20.25" customHeight="1" x14ac:dyDescent="0.3">
      <c r="A61" s="19"/>
      <c r="B61" s="11" t="s">
        <v>37</v>
      </c>
      <c r="C61" s="11" t="s">
        <v>36</v>
      </c>
      <c r="D61" s="8"/>
      <c r="E61" s="8"/>
      <c r="F61" s="19"/>
      <c r="L61" s="12"/>
    </row>
    <row r="62" spans="1:12" ht="20.25" customHeight="1" x14ac:dyDescent="0.3">
      <c r="A62" s="14"/>
      <c r="B62" s="14"/>
      <c r="C62" s="14"/>
      <c r="D62" s="8"/>
      <c r="E62" s="8"/>
      <c r="F62" s="6" t="s">
        <v>1</v>
      </c>
      <c r="G62" s="3"/>
      <c r="H62" s="3"/>
      <c r="I62" s="3"/>
      <c r="J62" s="3"/>
      <c r="K62" s="3"/>
      <c r="L62" s="12"/>
    </row>
  </sheetData>
  <mergeCells count="3">
    <mergeCell ref="K31:L31"/>
    <mergeCell ref="A47:C47"/>
    <mergeCell ref="A49:C49"/>
  </mergeCells>
  <phoneticPr fontId="23" type="noConversion"/>
  <printOptions horizontalCentered="1" verticalCentered="1"/>
  <pageMargins left="0.19685039370078741" right="0.15748031496062992" top="0.39370078740157483" bottom="0.43307086614173229" header="0" footer="0"/>
  <pageSetup paperSize="9" scale="46" orientation="portrait" r:id="rId1"/>
  <headerFooter alignWithMargins="0">
    <oddFooter>&amp;Rwww.tennisofficiating.com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5C6D9-BC58-46ED-BE91-AD288F472A76}">
  <sheetPr codeName="Tabelle3">
    <pageSetUpPr fitToPage="1"/>
  </sheetPr>
  <dimension ref="A1:P63"/>
  <sheetViews>
    <sheetView view="pageBreakPreview" topLeftCell="A23" zoomScale="50" zoomScaleNormal="50" zoomScaleSheetLayoutView="25" workbookViewId="0">
      <selection activeCell="D44" sqref="D44"/>
    </sheetView>
  </sheetViews>
  <sheetFormatPr baseColWidth="10" defaultRowHeight="13.2" x14ac:dyDescent="0.25"/>
  <cols>
    <col min="1" max="1" width="6.88671875" style="1" customWidth="1"/>
    <col min="2" max="2" width="12.6640625" style="1" customWidth="1"/>
    <col min="3" max="3" width="6.33203125" style="1" customWidth="1"/>
    <col min="4" max="4" width="26.6640625" style="1" customWidth="1"/>
    <col min="5" max="5" width="16.6640625" style="1" customWidth="1"/>
    <col min="6" max="6" width="6.109375" style="1" customWidth="1"/>
    <col min="7" max="7" width="3.109375" style="2" customWidth="1"/>
    <col min="8" max="8" width="2.33203125" style="1" customWidth="1"/>
    <col min="9" max="9" width="23.6640625" style="1" customWidth="1"/>
    <col min="10" max="10" width="2.33203125" style="2" customWidth="1"/>
    <col min="11" max="11" width="23.6640625" style="1" customWidth="1"/>
    <col min="12" max="12" width="2.33203125" style="2" customWidth="1"/>
    <col min="13" max="13" width="23.6640625" style="1" customWidth="1"/>
    <col min="14" max="14" width="2.33203125" style="2" customWidth="1"/>
    <col min="15" max="15" width="23.6640625" style="1" customWidth="1"/>
    <col min="16" max="16" width="2.6640625" style="1" hidden="1" customWidth="1"/>
    <col min="17" max="16384" width="11.5546875" style="1"/>
  </cols>
  <sheetData>
    <row r="1" spans="1:16" ht="32.4" customHeight="1" x14ac:dyDescent="0.6">
      <c r="A1" s="12"/>
      <c r="C1" s="12"/>
      <c r="D1" s="205"/>
      <c r="E1" s="204"/>
      <c r="F1" s="203"/>
      <c r="G1" s="202"/>
      <c r="H1" s="201"/>
      <c r="I1" s="200"/>
      <c r="J1" s="199"/>
      <c r="K1" s="12"/>
      <c r="L1" s="91"/>
      <c r="M1" s="12"/>
      <c r="N1" s="91"/>
      <c r="O1" s="12"/>
      <c r="P1" s="12"/>
    </row>
    <row r="2" spans="1:16" ht="32.4" customHeight="1" x14ac:dyDescent="0.6">
      <c r="A2" s="12"/>
      <c r="B2" s="206" t="s">
        <v>35</v>
      </c>
      <c r="C2" s="12"/>
      <c r="D2" s="205"/>
      <c r="E2" s="204"/>
      <c r="F2" s="203"/>
      <c r="G2" s="202"/>
      <c r="H2" s="201"/>
      <c r="I2" s="200"/>
      <c r="J2" s="199"/>
      <c r="K2" s="12"/>
      <c r="L2" s="91"/>
      <c r="M2" s="12"/>
      <c r="N2" s="91"/>
      <c r="O2" s="12"/>
      <c r="P2" s="12"/>
    </row>
    <row r="3" spans="1:16" ht="19.95" customHeight="1" thickBot="1" x14ac:dyDescent="0.3">
      <c r="A3" s="12"/>
      <c r="B3" s="12"/>
      <c r="C3" s="12"/>
      <c r="D3" s="12"/>
      <c r="E3" s="12"/>
      <c r="F3" s="12"/>
      <c r="G3" s="91"/>
      <c r="H3" s="12"/>
      <c r="I3" s="12"/>
      <c r="J3" s="91"/>
      <c r="K3" s="12"/>
      <c r="L3" s="91"/>
      <c r="M3" s="12"/>
      <c r="N3" s="91"/>
      <c r="O3" s="12"/>
      <c r="P3" s="12"/>
    </row>
    <row r="4" spans="1:16" ht="16.2" hidden="1" customHeight="1" thickBot="1" x14ac:dyDescent="0.3">
      <c r="A4" s="12"/>
      <c r="B4" s="12"/>
      <c r="C4" s="12"/>
      <c r="D4" s="12"/>
      <c r="E4" s="12"/>
      <c r="F4" s="12"/>
      <c r="G4" s="91"/>
      <c r="H4" s="12"/>
      <c r="I4" s="12"/>
      <c r="J4" s="91"/>
      <c r="K4" s="12"/>
      <c r="L4" s="91"/>
      <c r="M4" s="12"/>
      <c r="N4" s="91"/>
      <c r="O4" s="12"/>
      <c r="P4" s="12"/>
    </row>
    <row r="5" spans="1:16" ht="13.8" hidden="1" thickBot="1" x14ac:dyDescent="0.3">
      <c r="A5" s="12"/>
      <c r="B5" s="12"/>
      <c r="C5" s="12"/>
      <c r="D5" s="12"/>
      <c r="E5" s="12"/>
      <c r="F5" s="12"/>
      <c r="G5" s="91"/>
      <c r="H5" s="12"/>
      <c r="I5" s="12"/>
      <c r="J5" s="91"/>
      <c r="K5" s="12"/>
      <c r="L5" s="91"/>
      <c r="M5" s="12"/>
      <c r="N5" s="91"/>
      <c r="O5" s="12"/>
      <c r="P5" s="12"/>
    </row>
    <row r="6" spans="1:16" ht="27" customHeight="1" x14ac:dyDescent="0.4">
      <c r="A6" s="198" t="s">
        <v>34</v>
      </c>
      <c r="B6" s="197"/>
      <c r="C6" s="196"/>
      <c r="D6" s="51"/>
      <c r="E6" s="51"/>
      <c r="F6" s="51"/>
      <c r="G6" s="192"/>
      <c r="H6" s="51"/>
      <c r="I6" s="195" t="s">
        <v>33</v>
      </c>
      <c r="J6" s="194"/>
      <c r="K6" s="193"/>
      <c r="L6" s="192"/>
      <c r="M6" s="191" t="s">
        <v>32</v>
      </c>
      <c r="N6" s="190"/>
      <c r="O6" s="95"/>
      <c r="P6" s="12"/>
    </row>
    <row r="7" spans="1:16" ht="27" customHeight="1" x14ac:dyDescent="0.4">
      <c r="A7" s="189" t="s">
        <v>31</v>
      </c>
      <c r="B7" s="15"/>
      <c r="C7" s="188"/>
      <c r="D7" s="187"/>
      <c r="E7" s="187"/>
      <c r="F7" s="187"/>
      <c r="G7" s="184"/>
      <c r="H7" s="187"/>
      <c r="I7" s="186"/>
      <c r="J7" s="16"/>
      <c r="K7" s="185" t="s">
        <v>30</v>
      </c>
      <c r="L7" s="184"/>
      <c r="M7" s="183"/>
      <c r="N7" s="182"/>
      <c r="O7" s="181"/>
      <c r="P7" s="12"/>
    </row>
    <row r="8" spans="1:16" ht="27" customHeight="1" x14ac:dyDescent="0.4">
      <c r="A8" s="180" t="s">
        <v>29</v>
      </c>
      <c r="B8" s="32"/>
      <c r="C8" s="179"/>
      <c r="D8" s="179"/>
      <c r="E8" s="179"/>
      <c r="F8" s="41"/>
      <c r="G8" s="175"/>
      <c r="H8" s="41"/>
      <c r="I8" s="178" t="s">
        <v>28</v>
      </c>
      <c r="J8" s="177"/>
      <c r="K8" s="176"/>
      <c r="L8" s="175"/>
      <c r="M8" s="174" t="s">
        <v>27</v>
      </c>
      <c r="N8" s="173"/>
      <c r="O8" s="127"/>
      <c r="P8" s="12"/>
    </row>
    <row r="9" spans="1:16" ht="27" customHeight="1" thickBot="1" x14ac:dyDescent="0.45">
      <c r="A9" s="172" t="s">
        <v>26</v>
      </c>
      <c r="B9" s="171"/>
      <c r="C9" s="170"/>
      <c r="D9" s="170"/>
      <c r="E9" s="170"/>
      <c r="F9" s="168"/>
      <c r="G9" s="169"/>
      <c r="H9" s="168"/>
      <c r="I9" s="167"/>
      <c r="J9" s="166"/>
      <c r="K9" s="165" t="s">
        <v>25</v>
      </c>
      <c r="L9" s="164"/>
      <c r="M9" s="163"/>
      <c r="N9" s="162"/>
      <c r="O9" s="97"/>
      <c r="P9" s="12"/>
    </row>
    <row r="10" spans="1:16" ht="9" hidden="1" customHeight="1" thickBot="1" x14ac:dyDescent="0.3">
      <c r="A10" s="12"/>
      <c r="B10" s="12"/>
      <c r="C10" s="12"/>
      <c r="D10" s="12"/>
      <c r="E10" s="12"/>
      <c r="F10" s="12"/>
      <c r="G10" s="91"/>
      <c r="H10" s="12"/>
      <c r="I10" s="12"/>
      <c r="J10" s="91"/>
      <c r="K10" s="12"/>
      <c r="L10" s="91"/>
      <c r="M10" s="12"/>
      <c r="N10" s="91"/>
      <c r="O10" s="12"/>
      <c r="P10" s="12"/>
    </row>
    <row r="11" spans="1:16" x14ac:dyDescent="0.25">
      <c r="A11" s="161" t="s">
        <v>24</v>
      </c>
      <c r="B11" s="160"/>
      <c r="C11" s="160"/>
      <c r="D11" s="147"/>
      <c r="E11" s="147"/>
      <c r="F11" s="160"/>
      <c r="G11" s="159"/>
      <c r="H11" s="147"/>
      <c r="I11" s="147"/>
      <c r="J11" s="159"/>
      <c r="K11" s="147"/>
      <c r="L11" s="159"/>
      <c r="M11" s="147"/>
      <c r="N11" s="159"/>
      <c r="O11" s="158"/>
      <c r="P11" s="12"/>
    </row>
    <row r="12" spans="1:16" ht="15.6" thickBot="1" x14ac:dyDescent="0.3">
      <c r="A12" s="157" t="s">
        <v>23</v>
      </c>
      <c r="B12" s="156" t="s">
        <v>22</v>
      </c>
      <c r="C12" s="155"/>
      <c r="D12" s="154" t="s">
        <v>21</v>
      </c>
      <c r="E12" s="154" t="s">
        <v>20</v>
      </c>
      <c r="F12" s="153" t="s">
        <v>19</v>
      </c>
      <c r="G12" s="152"/>
      <c r="H12" s="151"/>
      <c r="I12" s="150" t="s">
        <v>18</v>
      </c>
      <c r="J12" s="149"/>
      <c r="K12" s="150" t="s">
        <v>17</v>
      </c>
      <c r="L12" s="149"/>
      <c r="M12" s="150" t="s">
        <v>16</v>
      </c>
      <c r="N12" s="149"/>
      <c r="O12" s="148" t="s">
        <v>15</v>
      </c>
      <c r="P12" s="12"/>
    </row>
    <row r="13" spans="1:16" ht="5.4" customHeight="1" thickBot="1" x14ac:dyDescent="0.3">
      <c r="A13" s="146"/>
      <c r="B13" s="146"/>
      <c r="C13" s="147"/>
      <c r="D13" s="146"/>
      <c r="E13" s="146"/>
      <c r="F13" s="146"/>
      <c r="G13" s="91"/>
      <c r="H13" s="12"/>
      <c r="I13" s="12"/>
      <c r="J13" s="91"/>
      <c r="K13" s="12"/>
      <c r="L13" s="91"/>
      <c r="M13" s="12"/>
      <c r="N13" s="91"/>
      <c r="O13" s="12"/>
      <c r="P13" s="12"/>
    </row>
    <row r="14" spans="1:16" ht="30" customHeight="1" thickBot="1" x14ac:dyDescent="0.45">
      <c r="A14" s="141" t="s">
        <v>14</v>
      </c>
      <c r="B14" s="140"/>
      <c r="C14" s="139">
        <v>1</v>
      </c>
      <c r="D14" s="145" t="str">
        <f>Nennliste!B3</f>
        <v>Spieler 1</v>
      </c>
      <c r="E14" s="137"/>
      <c r="F14" s="95"/>
      <c r="G14" s="144">
        <v>1</v>
      </c>
      <c r="H14" s="12"/>
      <c r="I14" s="103"/>
      <c r="J14" s="91"/>
      <c r="K14" s="12"/>
      <c r="L14" s="91"/>
      <c r="M14" s="12"/>
      <c r="N14" s="91"/>
      <c r="O14" s="12"/>
      <c r="P14" s="12"/>
    </row>
    <row r="15" spans="1:16" ht="30" customHeight="1" thickBot="1" x14ac:dyDescent="0.45">
      <c r="A15" s="102"/>
      <c r="B15" s="101"/>
      <c r="C15" s="100">
        <v>2</v>
      </c>
      <c r="D15" s="142">
        <f>Auslosen!F5</f>
        <v>10</v>
      </c>
      <c r="E15" s="98"/>
      <c r="F15" s="97"/>
      <c r="G15" s="96"/>
      <c r="H15" s="95"/>
      <c r="I15" s="94"/>
      <c r="J15" s="93">
        <v>1</v>
      </c>
      <c r="K15" s="103"/>
      <c r="L15" s="91"/>
      <c r="M15" s="12"/>
      <c r="N15" s="91"/>
      <c r="O15" s="12"/>
      <c r="P15" s="12"/>
    </row>
    <row r="16" spans="1:16" ht="30" customHeight="1" thickBot="1" x14ac:dyDescent="0.45">
      <c r="A16" s="141"/>
      <c r="B16" s="140"/>
      <c r="C16" s="139">
        <v>3</v>
      </c>
      <c r="D16" s="143">
        <f>Auslosen!F6</f>
        <v>21</v>
      </c>
      <c r="E16" s="137"/>
      <c r="F16" s="95"/>
      <c r="G16" s="104">
        <v>2</v>
      </c>
      <c r="H16" s="12"/>
      <c r="I16" s="103"/>
      <c r="J16" s="91">
        <v>7</v>
      </c>
      <c r="K16" s="94"/>
      <c r="L16" s="126"/>
      <c r="M16" s="12"/>
      <c r="N16" s="91"/>
      <c r="O16" s="12"/>
      <c r="P16" s="12"/>
    </row>
    <row r="17" spans="1:16" ht="30" customHeight="1" thickBot="1" x14ac:dyDescent="0.45">
      <c r="A17" s="102"/>
      <c r="B17" s="101"/>
      <c r="C17" s="100">
        <v>4</v>
      </c>
      <c r="D17" s="142" t="str">
        <f>Auslosen!F7</f>
        <v>spieler13</v>
      </c>
      <c r="E17" s="98"/>
      <c r="F17" s="97"/>
      <c r="G17" s="96"/>
      <c r="H17" s="95"/>
      <c r="I17" s="94"/>
      <c r="J17" s="93"/>
      <c r="K17" s="119"/>
      <c r="L17" s="118">
        <v>2</v>
      </c>
      <c r="M17" s="103"/>
      <c r="N17" s="91"/>
      <c r="O17" s="12"/>
      <c r="P17" s="12"/>
    </row>
    <row r="18" spans="1:16" ht="30" customHeight="1" thickBot="1" x14ac:dyDescent="0.45">
      <c r="A18" s="141"/>
      <c r="B18" s="140"/>
      <c r="C18" s="139">
        <v>5</v>
      </c>
      <c r="D18" s="138" t="str">
        <f>Auslosen!F8</f>
        <v>Bye</v>
      </c>
      <c r="E18" s="137"/>
      <c r="F18" s="127"/>
      <c r="G18" s="104">
        <v>3</v>
      </c>
      <c r="H18" s="12"/>
      <c r="I18" s="103"/>
      <c r="J18" s="91"/>
      <c r="K18" s="119"/>
      <c r="L18" s="118">
        <v>5</v>
      </c>
      <c r="M18" s="94"/>
      <c r="N18" s="126"/>
      <c r="O18" s="12"/>
      <c r="P18" s="12"/>
    </row>
    <row r="19" spans="1:16" ht="30" customHeight="1" thickBot="1" x14ac:dyDescent="0.45">
      <c r="A19" s="102"/>
      <c r="B19" s="101"/>
      <c r="C19" s="100">
        <v>6</v>
      </c>
      <c r="D19" s="99">
        <f>Auslosen!F9</f>
        <v>19</v>
      </c>
      <c r="E19" s="98"/>
      <c r="F19" s="97"/>
      <c r="G19" s="96"/>
      <c r="H19" s="95"/>
      <c r="I19" s="94"/>
      <c r="J19" s="93">
        <v>1</v>
      </c>
      <c r="K19" s="103"/>
      <c r="L19" s="111"/>
      <c r="M19" s="119"/>
      <c r="N19" s="118"/>
      <c r="O19" s="12"/>
      <c r="P19" s="12"/>
    </row>
    <row r="20" spans="1:16" ht="30" customHeight="1" thickBot="1" x14ac:dyDescent="0.45">
      <c r="A20" s="141"/>
      <c r="B20" s="140"/>
      <c r="C20" s="139">
        <v>7</v>
      </c>
      <c r="D20" s="138">
        <f>Auslosen!F10</f>
        <v>13</v>
      </c>
      <c r="E20" s="137"/>
      <c r="F20" s="127"/>
      <c r="G20" s="104">
        <v>4</v>
      </c>
      <c r="H20" s="12"/>
      <c r="I20" s="103"/>
      <c r="J20" s="91">
        <v>8</v>
      </c>
      <c r="K20" s="94"/>
      <c r="L20" s="91"/>
      <c r="M20" s="119"/>
      <c r="N20" s="118"/>
      <c r="O20" s="12"/>
      <c r="P20" s="12"/>
    </row>
    <row r="21" spans="1:16" ht="30" customHeight="1" thickBot="1" x14ac:dyDescent="0.45">
      <c r="A21" s="102" t="s">
        <v>12</v>
      </c>
      <c r="B21" s="101"/>
      <c r="C21" s="100">
        <v>8</v>
      </c>
      <c r="D21" s="99" t="str">
        <f>Nennliste!B7</f>
        <v>spieler5</v>
      </c>
      <c r="E21" s="98"/>
      <c r="F21" s="97"/>
      <c r="G21" s="96"/>
      <c r="H21" s="95"/>
      <c r="I21" s="94"/>
      <c r="J21" s="93"/>
      <c r="K21" s="119"/>
      <c r="L21" s="91"/>
      <c r="M21" s="119"/>
      <c r="N21" s="118">
        <v>2</v>
      </c>
      <c r="O21" s="103"/>
      <c r="P21" s="119"/>
    </row>
    <row r="22" spans="1:16" ht="30" customHeight="1" thickBot="1" x14ac:dyDescent="0.45">
      <c r="A22" s="141" t="s">
        <v>13</v>
      </c>
      <c r="B22" s="140"/>
      <c r="C22" s="139">
        <v>9</v>
      </c>
      <c r="D22" s="138" t="str">
        <f>Nennliste!B6</f>
        <v>spieler4</v>
      </c>
      <c r="E22" s="137"/>
      <c r="F22" s="127"/>
      <c r="G22" s="104">
        <v>5</v>
      </c>
      <c r="H22" s="12"/>
      <c r="I22" s="103"/>
      <c r="J22" s="91"/>
      <c r="K22" s="119"/>
      <c r="L22" s="91"/>
      <c r="M22" s="119"/>
      <c r="N22" s="118">
        <v>9</v>
      </c>
      <c r="O22" s="94"/>
      <c r="P22" s="119"/>
    </row>
    <row r="23" spans="1:16" ht="30" customHeight="1" thickBot="1" x14ac:dyDescent="0.45">
      <c r="A23" s="102"/>
      <c r="B23" s="101"/>
      <c r="C23" s="100">
        <v>10</v>
      </c>
      <c r="D23" s="99" t="str">
        <f>Auslosen!F11</f>
        <v>spieler10</v>
      </c>
      <c r="E23" s="98"/>
      <c r="F23" s="97"/>
      <c r="G23" s="96"/>
      <c r="H23" s="95"/>
      <c r="I23" s="94"/>
      <c r="J23" s="93">
        <v>1</v>
      </c>
      <c r="K23" s="103"/>
      <c r="L23" s="91"/>
      <c r="M23" s="119"/>
      <c r="N23" s="118"/>
      <c r="O23" s="119"/>
      <c r="P23" s="133"/>
    </row>
    <row r="24" spans="1:16" ht="30" customHeight="1" thickBot="1" x14ac:dyDescent="0.45">
      <c r="A24" s="141"/>
      <c r="B24" s="140"/>
      <c r="C24" s="139">
        <v>11</v>
      </c>
      <c r="D24" s="138" t="str">
        <f>Auslosen!F12</f>
        <v>spieler11</v>
      </c>
      <c r="E24" s="137"/>
      <c r="F24" s="127"/>
      <c r="G24" s="104">
        <v>6</v>
      </c>
      <c r="H24" s="12"/>
      <c r="I24" s="103"/>
      <c r="J24" s="91">
        <v>9</v>
      </c>
      <c r="K24" s="94"/>
      <c r="L24" s="126"/>
      <c r="M24" s="119"/>
      <c r="N24" s="118"/>
      <c r="O24" s="119"/>
      <c r="P24" s="133"/>
    </row>
    <row r="25" spans="1:16" ht="30" customHeight="1" thickBot="1" x14ac:dyDescent="0.45">
      <c r="A25" s="102"/>
      <c r="B25" s="101"/>
      <c r="C25" s="100">
        <v>12</v>
      </c>
      <c r="D25" s="99">
        <f>Auslosen!F13</f>
        <v>24</v>
      </c>
      <c r="E25" s="98"/>
      <c r="F25" s="97"/>
      <c r="G25" s="96"/>
      <c r="H25" s="95"/>
      <c r="I25" s="94"/>
      <c r="J25" s="93"/>
      <c r="K25" s="119"/>
      <c r="L25" s="118">
        <v>2</v>
      </c>
      <c r="M25" s="103"/>
      <c r="N25" s="111"/>
      <c r="O25" s="119"/>
      <c r="P25" s="133"/>
    </row>
    <row r="26" spans="1:16" ht="30" customHeight="1" thickBot="1" x14ac:dyDescent="0.45">
      <c r="A26" s="132"/>
      <c r="B26" s="131"/>
      <c r="C26" s="130">
        <v>13</v>
      </c>
      <c r="D26" s="129">
        <f>Auslosen!F14</f>
        <v>18</v>
      </c>
      <c r="E26" s="128"/>
      <c r="F26" s="127"/>
      <c r="G26" s="104">
        <v>7</v>
      </c>
      <c r="H26" s="12"/>
      <c r="I26" s="103"/>
      <c r="J26" s="91"/>
      <c r="K26" s="119"/>
      <c r="L26" s="118">
        <v>6</v>
      </c>
      <c r="M26" s="94"/>
      <c r="N26" s="91"/>
      <c r="O26" s="119"/>
      <c r="P26" s="133"/>
    </row>
    <row r="27" spans="1:16" ht="30" customHeight="1" thickBot="1" x14ac:dyDescent="0.45">
      <c r="A27" s="102"/>
      <c r="B27" s="101"/>
      <c r="C27" s="100">
        <v>14</v>
      </c>
      <c r="D27" s="99">
        <f>Auslosen!F15</f>
        <v>22</v>
      </c>
      <c r="E27" s="98"/>
      <c r="F27" s="97"/>
      <c r="G27" s="96"/>
      <c r="H27" s="95"/>
      <c r="I27" s="94"/>
      <c r="J27" s="93">
        <v>2</v>
      </c>
      <c r="K27" s="103"/>
      <c r="L27" s="111"/>
      <c r="M27" s="119"/>
      <c r="N27" s="91"/>
      <c r="O27" s="119"/>
      <c r="P27" s="133"/>
    </row>
    <row r="28" spans="1:16" ht="30" customHeight="1" thickBot="1" x14ac:dyDescent="0.45">
      <c r="A28" s="132"/>
      <c r="B28" s="131"/>
      <c r="C28" s="130">
        <v>15</v>
      </c>
      <c r="D28" s="129">
        <f>Auslosen!F16</f>
        <v>14</v>
      </c>
      <c r="E28" s="128"/>
      <c r="F28" s="127"/>
      <c r="G28" s="104">
        <v>8</v>
      </c>
      <c r="H28" s="12"/>
      <c r="I28" s="103"/>
      <c r="J28" s="91">
        <v>0</v>
      </c>
      <c r="K28" s="94"/>
      <c r="L28" s="91"/>
      <c r="M28" s="119"/>
      <c r="N28" s="91"/>
      <c r="O28" s="119"/>
      <c r="P28" s="133"/>
    </row>
    <row r="29" spans="1:16" ht="30" customHeight="1" thickTop="1" thickBot="1" x14ac:dyDescent="0.45">
      <c r="A29" s="102" t="s">
        <v>12</v>
      </c>
      <c r="B29" s="101"/>
      <c r="C29" s="100">
        <v>16</v>
      </c>
      <c r="D29" s="99" t="str">
        <f>Nennliste!B8</f>
        <v>spieler6</v>
      </c>
      <c r="E29" s="98"/>
      <c r="F29" s="97"/>
      <c r="G29" s="96"/>
      <c r="H29" s="95"/>
      <c r="I29" s="94"/>
      <c r="J29" s="93"/>
      <c r="K29" s="119"/>
      <c r="L29" s="91"/>
      <c r="M29" s="119"/>
      <c r="N29" s="135">
        <v>3</v>
      </c>
      <c r="O29" s="136"/>
      <c r="P29" s="133"/>
    </row>
    <row r="30" spans="1:16" ht="30" customHeight="1" thickBot="1" x14ac:dyDescent="0.45">
      <c r="A30" s="132" t="s">
        <v>12</v>
      </c>
      <c r="B30" s="131"/>
      <c r="C30" s="130">
        <v>17</v>
      </c>
      <c r="D30" s="129" t="str">
        <f>Nennliste!B9</f>
        <v>spieler7</v>
      </c>
      <c r="E30" s="128"/>
      <c r="F30" s="127"/>
      <c r="G30" s="104">
        <v>9</v>
      </c>
      <c r="H30" s="12"/>
      <c r="I30" s="103"/>
      <c r="J30" s="91"/>
      <c r="K30" s="119"/>
      <c r="L30" s="91"/>
      <c r="M30" s="119"/>
      <c r="N30" s="135">
        <v>1</v>
      </c>
      <c r="O30" s="134"/>
      <c r="P30" s="133"/>
    </row>
    <row r="31" spans="1:16" ht="30" customHeight="1" thickTop="1" thickBot="1" x14ac:dyDescent="0.45">
      <c r="A31" s="102"/>
      <c r="B31" s="101"/>
      <c r="C31" s="100">
        <v>18</v>
      </c>
      <c r="D31" s="99">
        <f>Auslosen!F17</f>
        <v>15</v>
      </c>
      <c r="E31" s="98"/>
      <c r="F31" s="97"/>
      <c r="G31" s="96"/>
      <c r="H31" s="95"/>
      <c r="I31" s="94"/>
      <c r="J31" s="93">
        <v>2</v>
      </c>
      <c r="K31" s="103"/>
      <c r="L31" s="91"/>
      <c r="M31" s="119"/>
      <c r="N31" s="91"/>
      <c r="O31" s="280"/>
      <c r="P31" s="281"/>
    </row>
    <row r="32" spans="1:16" ht="30" customHeight="1" thickBot="1" x14ac:dyDescent="0.45">
      <c r="A32" s="132"/>
      <c r="B32" s="131"/>
      <c r="C32" s="130">
        <v>19</v>
      </c>
      <c r="D32" s="129">
        <f>Auslosen!F18</f>
        <v>17</v>
      </c>
      <c r="E32" s="128"/>
      <c r="F32" s="127"/>
      <c r="G32" s="104">
        <v>10</v>
      </c>
      <c r="H32" s="12"/>
      <c r="I32" s="103"/>
      <c r="J32" s="91">
        <v>1</v>
      </c>
      <c r="K32" s="94"/>
      <c r="L32" s="126"/>
      <c r="M32" s="119"/>
      <c r="N32" s="91"/>
      <c r="O32" s="119"/>
      <c r="P32" s="133"/>
    </row>
    <row r="33" spans="1:16" ht="30" customHeight="1" thickBot="1" x14ac:dyDescent="0.45">
      <c r="A33" s="102"/>
      <c r="B33" s="101"/>
      <c r="C33" s="100">
        <v>20</v>
      </c>
      <c r="D33" s="99" t="str">
        <f>Auslosen!F19</f>
        <v>spieler12</v>
      </c>
      <c r="E33" s="98"/>
      <c r="F33" s="97"/>
      <c r="G33" s="96"/>
      <c r="H33" s="95"/>
      <c r="I33" s="94"/>
      <c r="J33" s="93"/>
      <c r="K33" s="119"/>
      <c r="L33" s="118">
        <v>2</v>
      </c>
      <c r="M33" s="103"/>
      <c r="N33" s="91"/>
      <c r="O33" s="119"/>
      <c r="P33" s="133"/>
    </row>
    <row r="34" spans="1:16" ht="30" customHeight="1" thickBot="1" x14ac:dyDescent="0.45">
      <c r="A34" s="132"/>
      <c r="B34" s="131"/>
      <c r="C34" s="130">
        <v>21</v>
      </c>
      <c r="D34" s="129">
        <f>Auslosen!F20</f>
        <v>12</v>
      </c>
      <c r="E34" s="128"/>
      <c r="F34" s="127"/>
      <c r="G34" s="104">
        <v>11</v>
      </c>
      <c r="H34" s="12"/>
      <c r="I34" s="103"/>
      <c r="J34" s="91"/>
      <c r="K34" s="119"/>
      <c r="L34" s="118">
        <v>7</v>
      </c>
      <c r="M34" s="94"/>
      <c r="N34" s="126"/>
      <c r="O34" s="119"/>
      <c r="P34" s="133"/>
    </row>
    <row r="35" spans="1:16" ht="30" customHeight="1" thickBot="1" x14ac:dyDescent="0.45">
      <c r="A35" s="102"/>
      <c r="B35" s="101"/>
      <c r="C35" s="100">
        <v>22</v>
      </c>
      <c r="D35" s="99">
        <f>Auslosen!F21</f>
        <v>23</v>
      </c>
      <c r="E35" s="98"/>
      <c r="F35" s="97"/>
      <c r="G35" s="96"/>
      <c r="H35" s="95"/>
      <c r="I35" s="94"/>
      <c r="J35" s="93">
        <v>2</v>
      </c>
      <c r="K35" s="103"/>
      <c r="L35" s="111"/>
      <c r="M35" s="119"/>
      <c r="N35" s="118"/>
      <c r="O35" s="119"/>
      <c r="P35" s="133"/>
    </row>
    <row r="36" spans="1:16" ht="30" customHeight="1" thickBot="1" x14ac:dyDescent="0.45">
      <c r="A36" s="132"/>
      <c r="B36" s="131"/>
      <c r="C36" s="130">
        <v>23</v>
      </c>
      <c r="D36" s="129" t="str">
        <f>Auslosen!F22</f>
        <v>spieler14</v>
      </c>
      <c r="E36" s="128"/>
      <c r="F36" s="127"/>
      <c r="G36" s="104">
        <v>12</v>
      </c>
      <c r="H36" s="12"/>
      <c r="I36" s="103"/>
      <c r="J36" s="91">
        <v>2</v>
      </c>
      <c r="K36" s="94"/>
      <c r="L36" s="91"/>
      <c r="M36" s="119"/>
      <c r="N36" s="118"/>
      <c r="O36" s="119"/>
      <c r="P36" s="133"/>
    </row>
    <row r="37" spans="1:16" ht="30" customHeight="1" thickBot="1" x14ac:dyDescent="0.45">
      <c r="A37" s="102" t="s">
        <v>13</v>
      </c>
      <c r="B37" s="101"/>
      <c r="C37" s="100">
        <v>24</v>
      </c>
      <c r="D37" s="99" t="str">
        <f>Nennliste!B5</f>
        <v>spieler3</v>
      </c>
      <c r="E37" s="98"/>
      <c r="F37" s="97"/>
      <c r="G37" s="96"/>
      <c r="H37" s="95"/>
      <c r="I37" s="94"/>
      <c r="J37" s="93"/>
      <c r="K37" s="119"/>
      <c r="L37" s="91"/>
      <c r="M37" s="119"/>
      <c r="N37" s="118">
        <v>3</v>
      </c>
      <c r="O37" s="103"/>
      <c r="P37" s="119"/>
    </row>
    <row r="38" spans="1:16" ht="30" customHeight="1" thickBot="1" x14ac:dyDescent="0.45">
      <c r="A38" s="125" t="s">
        <v>12</v>
      </c>
      <c r="B38" s="124"/>
      <c r="C38" s="123">
        <v>25</v>
      </c>
      <c r="D38" s="122" t="str">
        <f>Nennliste!B10</f>
        <v>spieler8</v>
      </c>
      <c r="E38" s="121"/>
      <c r="F38" s="120"/>
      <c r="G38" s="104">
        <v>13</v>
      </c>
      <c r="H38" s="12"/>
      <c r="I38" s="103"/>
      <c r="J38" s="91"/>
      <c r="K38" s="119"/>
      <c r="L38" s="91"/>
      <c r="M38" s="119"/>
      <c r="N38" s="118">
        <v>0</v>
      </c>
      <c r="O38" s="94"/>
      <c r="P38" s="119"/>
    </row>
    <row r="39" spans="1:16" ht="30" customHeight="1" thickBot="1" x14ac:dyDescent="0.45">
      <c r="A39" s="117"/>
      <c r="B39" s="116"/>
      <c r="C39" s="115">
        <v>26</v>
      </c>
      <c r="D39" s="114">
        <f>Auslosen!F23</f>
        <v>20</v>
      </c>
      <c r="E39" s="113"/>
      <c r="F39" s="112"/>
      <c r="G39" s="96"/>
      <c r="H39" s="95"/>
      <c r="I39" s="94"/>
      <c r="J39" s="93">
        <v>2</v>
      </c>
      <c r="K39" s="103"/>
      <c r="L39" s="91"/>
      <c r="M39" s="119"/>
      <c r="N39" s="118"/>
      <c r="O39" s="12"/>
      <c r="P39" s="12"/>
    </row>
    <row r="40" spans="1:16" ht="30" customHeight="1" thickBot="1" x14ac:dyDescent="0.45">
      <c r="A40" s="132"/>
      <c r="B40" s="131"/>
      <c r="C40" s="130">
        <v>27</v>
      </c>
      <c r="D40" s="129">
        <f>Auslosen!F24</f>
        <v>16</v>
      </c>
      <c r="E40" s="128"/>
      <c r="F40" s="127"/>
      <c r="G40" s="104">
        <v>14</v>
      </c>
      <c r="H40" s="12"/>
      <c r="I40" s="103"/>
      <c r="J40" s="91">
        <v>3</v>
      </c>
      <c r="K40" s="94"/>
      <c r="L40" s="126"/>
      <c r="M40" s="119"/>
      <c r="N40" s="118"/>
      <c r="O40" s="12"/>
      <c r="P40" s="12"/>
    </row>
    <row r="41" spans="1:16" ht="30" customHeight="1" thickBot="1" x14ac:dyDescent="0.45">
      <c r="A41" s="102"/>
      <c r="B41" s="101"/>
      <c r="C41" s="100">
        <v>28</v>
      </c>
      <c r="D41" s="99" t="str">
        <f>Auslosen!F25</f>
        <v>spieler15</v>
      </c>
      <c r="E41" s="98"/>
      <c r="F41" s="97"/>
      <c r="G41" s="96"/>
      <c r="H41" s="95"/>
      <c r="I41" s="94"/>
      <c r="J41" s="93"/>
      <c r="K41" s="119"/>
      <c r="L41" s="118">
        <v>2</v>
      </c>
      <c r="M41" s="103"/>
      <c r="N41" s="111"/>
      <c r="O41" s="12"/>
      <c r="P41" s="12"/>
    </row>
    <row r="42" spans="1:16" ht="30" customHeight="1" thickBot="1" x14ac:dyDescent="0.45">
      <c r="A42" s="125"/>
      <c r="B42" s="124"/>
      <c r="C42" s="123">
        <v>29</v>
      </c>
      <c r="D42" s="122" t="str">
        <f>Auslosen!F26</f>
        <v>spieler9</v>
      </c>
      <c r="E42" s="121"/>
      <c r="F42" s="120"/>
      <c r="G42" s="104">
        <v>15</v>
      </c>
      <c r="H42" s="12"/>
      <c r="I42" s="103"/>
      <c r="J42" s="91"/>
      <c r="K42" s="119"/>
      <c r="L42" s="118">
        <v>8</v>
      </c>
      <c r="M42" s="94"/>
      <c r="N42" s="91"/>
      <c r="O42" s="12"/>
      <c r="P42" s="12"/>
    </row>
    <row r="43" spans="1:16" ht="30" customHeight="1" thickBot="1" x14ac:dyDescent="0.45">
      <c r="A43" s="117"/>
      <c r="B43" s="116"/>
      <c r="C43" s="115">
        <v>30</v>
      </c>
      <c r="D43" s="114">
        <f>Auslosen!F27</f>
        <v>9</v>
      </c>
      <c r="E43" s="113"/>
      <c r="F43" s="112"/>
      <c r="G43" s="96"/>
      <c r="H43" s="95"/>
      <c r="I43" s="94"/>
      <c r="J43" s="93">
        <v>2</v>
      </c>
      <c r="K43" s="103"/>
      <c r="L43" s="111"/>
      <c r="M43" s="12"/>
      <c r="N43" s="91"/>
      <c r="O43" s="12"/>
      <c r="P43" s="12"/>
    </row>
    <row r="44" spans="1:16" ht="30" customHeight="1" thickBot="1" x14ac:dyDescent="0.45">
      <c r="A44" s="110"/>
      <c r="B44" s="109"/>
      <c r="C44" s="108">
        <v>31</v>
      </c>
      <c r="D44" s="107">
        <f>Auslosen!F28</f>
        <v>11</v>
      </c>
      <c r="E44" s="106"/>
      <c r="F44" s="105"/>
      <c r="G44" s="104">
        <v>16</v>
      </c>
      <c r="H44" s="12"/>
      <c r="I44" s="103"/>
      <c r="J44" s="91">
        <v>4</v>
      </c>
      <c r="K44" s="94"/>
      <c r="L44" s="91"/>
      <c r="M44" s="12"/>
      <c r="N44" s="91"/>
      <c r="O44" s="12"/>
      <c r="P44" s="12"/>
    </row>
    <row r="45" spans="1:16" ht="30" customHeight="1" thickBot="1" x14ac:dyDescent="0.45">
      <c r="A45" s="102" t="s">
        <v>11</v>
      </c>
      <c r="B45" s="101"/>
      <c r="C45" s="100">
        <v>32</v>
      </c>
      <c r="D45" s="99" t="str">
        <f>Nennliste!B4</f>
        <v>spieler2</v>
      </c>
      <c r="E45" s="98"/>
      <c r="F45" s="97"/>
      <c r="G45" s="96"/>
      <c r="H45" s="95"/>
      <c r="I45" s="94"/>
      <c r="J45" s="93"/>
      <c r="K45" s="12"/>
      <c r="L45" s="91"/>
      <c r="M45" s="12"/>
      <c r="N45" s="91"/>
      <c r="O45" s="12"/>
      <c r="P45" s="12"/>
    </row>
    <row r="46" spans="1:16" ht="20.100000000000001" customHeight="1" thickBot="1" x14ac:dyDescent="0.3">
      <c r="A46" s="12"/>
      <c r="B46" s="12"/>
      <c r="C46" s="12"/>
      <c r="D46" s="12"/>
      <c r="E46" s="92"/>
      <c r="F46" s="12"/>
      <c r="G46" s="91"/>
      <c r="H46" s="12"/>
      <c r="I46" s="12"/>
      <c r="J46" s="91"/>
      <c r="K46" s="12"/>
      <c r="L46" s="91"/>
      <c r="M46" s="12"/>
      <c r="N46" s="91"/>
      <c r="O46" s="12"/>
      <c r="P46" s="12"/>
    </row>
    <row r="47" spans="1:16" ht="17.100000000000001" hidden="1" customHeight="1" x14ac:dyDescent="0.25">
      <c r="A47" s="278"/>
      <c r="B47" s="278"/>
      <c r="C47" s="278"/>
      <c r="D47" s="278"/>
      <c r="E47" s="83"/>
      <c r="F47" s="90"/>
      <c r="G47" s="89"/>
      <c r="H47" s="12"/>
      <c r="I47" s="80"/>
      <c r="J47" s="81"/>
      <c r="M47" s="80"/>
      <c r="N47" s="81"/>
      <c r="O47" s="80"/>
      <c r="P47" s="12"/>
    </row>
    <row r="48" spans="1:16" s="69" customFormat="1" ht="17.100000000000001" hidden="1" customHeight="1" x14ac:dyDescent="0.2">
      <c r="A48" s="88"/>
      <c r="B48" s="88"/>
      <c r="E48" s="87"/>
      <c r="F48" s="84"/>
      <c r="G48" s="86"/>
      <c r="H48" s="84"/>
      <c r="J48" s="85"/>
      <c r="L48" s="85"/>
      <c r="N48" s="85"/>
      <c r="P48" s="84"/>
    </row>
    <row r="49" spans="1:16" ht="17.100000000000001" hidden="1" customHeight="1" x14ac:dyDescent="0.25">
      <c r="A49" s="278"/>
      <c r="B49" s="278"/>
      <c r="C49" s="278"/>
      <c r="D49" s="278"/>
      <c r="E49" s="83"/>
      <c r="F49" s="82"/>
      <c r="G49" s="44"/>
      <c r="H49" s="12"/>
      <c r="I49" s="80"/>
      <c r="J49" s="81"/>
      <c r="K49" s="20"/>
      <c r="M49" s="80"/>
      <c r="N49" s="81"/>
      <c r="O49" s="80"/>
      <c r="P49" s="12"/>
    </row>
    <row r="50" spans="1:16" ht="17.100000000000001" customHeight="1" thickBot="1" x14ac:dyDescent="0.35">
      <c r="A50" s="79"/>
      <c r="B50" s="71"/>
      <c r="C50" s="78"/>
      <c r="D50" s="77" t="s">
        <v>10</v>
      </c>
      <c r="E50" s="76"/>
      <c r="F50" s="75"/>
      <c r="G50" s="44"/>
      <c r="H50" s="12"/>
      <c r="I50" s="69"/>
      <c r="J50" s="74"/>
      <c r="K50" s="73"/>
      <c r="L50" s="72" t="s">
        <v>9</v>
      </c>
      <c r="M50" s="71"/>
      <c r="N50" s="70"/>
      <c r="O50" s="69"/>
      <c r="P50" s="12"/>
    </row>
    <row r="51" spans="1:16" ht="17.100000000000001" customHeight="1" thickBot="1" x14ac:dyDescent="0.35">
      <c r="A51" s="68"/>
      <c r="B51" s="67" t="s">
        <v>0</v>
      </c>
      <c r="C51" s="66"/>
      <c r="D51" s="66"/>
      <c r="E51" s="65" t="s">
        <v>8</v>
      </c>
      <c r="F51" s="64"/>
      <c r="G51" s="44"/>
      <c r="H51" s="12"/>
      <c r="J51" s="63"/>
      <c r="K51" s="62" t="s">
        <v>0</v>
      </c>
      <c r="L51" s="61"/>
      <c r="M51" s="60" t="s">
        <v>7</v>
      </c>
      <c r="N51" s="59"/>
      <c r="O51" s="39"/>
      <c r="P51" s="12"/>
    </row>
    <row r="52" spans="1:16" ht="17.100000000000001" customHeight="1" x14ac:dyDescent="0.3">
      <c r="A52" s="58">
        <v>1</v>
      </c>
      <c r="B52" s="57"/>
      <c r="C52" s="51"/>
      <c r="D52" s="56"/>
      <c r="E52" s="55"/>
      <c r="F52" s="54"/>
      <c r="G52" s="44"/>
      <c r="H52" s="12"/>
      <c r="J52" s="53"/>
      <c r="K52" s="51"/>
      <c r="L52" s="52"/>
      <c r="M52" s="51"/>
      <c r="N52" s="50"/>
      <c r="O52" s="39"/>
      <c r="P52" s="12"/>
    </row>
    <row r="53" spans="1:16" ht="17.100000000000001" customHeight="1" x14ac:dyDescent="0.3">
      <c r="A53" s="38">
        <v>2</v>
      </c>
      <c r="B53" s="48"/>
      <c r="C53" s="41"/>
      <c r="D53" s="47"/>
      <c r="E53" s="49"/>
      <c r="F53" s="45"/>
      <c r="G53" s="44"/>
      <c r="H53" s="12"/>
      <c r="J53" s="43"/>
      <c r="K53" s="41"/>
      <c r="L53" s="42"/>
      <c r="M53" s="41"/>
      <c r="N53" s="40"/>
      <c r="O53" s="39"/>
      <c r="P53" s="12"/>
    </row>
    <row r="54" spans="1:16" ht="17.100000000000001" customHeight="1" x14ac:dyDescent="0.3">
      <c r="A54" s="38">
        <v>3</v>
      </c>
      <c r="B54" s="48"/>
      <c r="C54" s="41"/>
      <c r="D54" s="47"/>
      <c r="E54" s="49"/>
      <c r="F54" s="45"/>
      <c r="G54" s="44"/>
      <c r="H54" s="12"/>
      <c r="J54" s="43"/>
      <c r="K54" s="41"/>
      <c r="L54" s="42"/>
      <c r="M54" s="41"/>
      <c r="N54" s="40"/>
      <c r="O54" s="39"/>
      <c r="P54" s="12"/>
    </row>
    <row r="55" spans="1:16" ht="17.100000000000001" customHeight="1" x14ac:dyDescent="0.3">
      <c r="A55" s="38">
        <v>4</v>
      </c>
      <c r="B55" s="48"/>
      <c r="C55" s="41"/>
      <c r="D55" s="47"/>
      <c r="E55" s="49"/>
      <c r="F55" s="45"/>
      <c r="G55" s="44"/>
      <c r="H55" s="12"/>
      <c r="J55" s="43"/>
      <c r="K55" s="41"/>
      <c r="L55" s="42"/>
      <c r="M55" s="41"/>
      <c r="N55" s="40"/>
      <c r="O55" s="39"/>
      <c r="P55" s="12"/>
    </row>
    <row r="56" spans="1:16" ht="17.100000000000001" customHeight="1" x14ac:dyDescent="0.3">
      <c r="A56" s="38">
        <v>5</v>
      </c>
      <c r="B56" s="48"/>
      <c r="C56" s="41"/>
      <c r="D56" s="47"/>
      <c r="E56" s="49"/>
      <c r="F56" s="45"/>
      <c r="G56" s="44"/>
      <c r="H56" s="12"/>
      <c r="J56" s="43"/>
      <c r="K56" s="41"/>
      <c r="L56" s="42"/>
      <c r="M56" s="41"/>
      <c r="N56" s="40"/>
      <c r="O56" s="39"/>
      <c r="P56" s="12"/>
    </row>
    <row r="57" spans="1:16" ht="17.100000000000001" customHeight="1" x14ac:dyDescent="0.3">
      <c r="A57" s="38">
        <v>6</v>
      </c>
      <c r="B57" s="48"/>
      <c r="C57" s="41"/>
      <c r="D57" s="47"/>
      <c r="E57" s="46"/>
      <c r="F57" s="45"/>
      <c r="G57" s="44"/>
      <c r="H57" s="12"/>
      <c r="J57" s="43"/>
      <c r="K57" s="41"/>
      <c r="L57" s="42"/>
      <c r="M57" s="41"/>
      <c r="N57" s="40"/>
      <c r="O57" s="39"/>
      <c r="P57" s="12"/>
    </row>
    <row r="58" spans="1:16" ht="17.100000000000001" customHeight="1" x14ac:dyDescent="0.3">
      <c r="A58" s="38">
        <v>7</v>
      </c>
      <c r="B58" s="32"/>
      <c r="C58" s="32"/>
      <c r="D58" s="37"/>
      <c r="E58" s="36"/>
      <c r="F58" s="35"/>
      <c r="G58" s="9"/>
      <c r="H58" s="8"/>
      <c r="I58" s="8"/>
      <c r="J58" s="34"/>
      <c r="K58" s="32"/>
      <c r="L58" s="33"/>
      <c r="M58" s="32"/>
      <c r="N58" s="31"/>
      <c r="P58" s="12"/>
    </row>
    <row r="59" spans="1:16" ht="20.25" customHeight="1" thickBot="1" x14ac:dyDescent="0.35">
      <c r="A59" s="30">
        <v>8</v>
      </c>
      <c r="B59" s="29"/>
      <c r="C59" s="28"/>
      <c r="D59" s="27"/>
      <c r="E59" s="26"/>
      <c r="F59" s="25"/>
      <c r="G59" s="9"/>
      <c r="H59" s="8"/>
      <c r="I59" s="8"/>
      <c r="J59" s="24"/>
      <c r="K59" s="22"/>
      <c r="L59" s="23"/>
      <c r="M59" s="22"/>
      <c r="N59" s="21"/>
      <c r="O59" s="8"/>
      <c r="P59" s="12"/>
    </row>
    <row r="60" spans="1:16" ht="20.25" customHeight="1" x14ac:dyDescent="0.3">
      <c r="A60" s="11"/>
      <c r="B60" s="19"/>
      <c r="C60" s="20"/>
      <c r="D60" s="11"/>
      <c r="E60" s="13"/>
      <c r="F60" s="8"/>
      <c r="G60" s="9"/>
      <c r="H60" s="8"/>
      <c r="I60" s="8"/>
      <c r="K60" s="8"/>
      <c r="L60" s="9"/>
      <c r="M60" s="8"/>
      <c r="N60" s="9"/>
      <c r="O60" s="8"/>
      <c r="P60" s="12"/>
    </row>
    <row r="61" spans="1:16" ht="20.25" customHeight="1" x14ac:dyDescent="0.3">
      <c r="A61" s="11" t="s">
        <v>6</v>
      </c>
      <c r="B61" s="19"/>
      <c r="C61" s="11" t="s">
        <v>5</v>
      </c>
      <c r="D61" s="11"/>
      <c r="E61" s="13"/>
      <c r="F61" s="8"/>
      <c r="G61" s="9"/>
      <c r="H61" s="8"/>
      <c r="I61" s="6"/>
      <c r="J61" s="18" t="s">
        <v>4</v>
      </c>
      <c r="K61" s="17"/>
      <c r="L61" s="16"/>
      <c r="M61" s="15"/>
      <c r="N61" s="16"/>
      <c r="O61" s="15"/>
      <c r="P61" s="12"/>
    </row>
    <row r="62" spans="1:16" ht="20.25" customHeight="1" x14ac:dyDescent="0.3">
      <c r="A62" s="14"/>
      <c r="B62" s="14"/>
      <c r="C62" s="11" t="s">
        <v>3</v>
      </c>
      <c r="D62" s="11"/>
      <c r="E62" s="10"/>
      <c r="F62" s="8"/>
      <c r="G62" s="9"/>
      <c r="H62" s="8"/>
      <c r="I62" s="7"/>
      <c r="J62" s="13"/>
      <c r="K62" s="7"/>
      <c r="L62" s="9"/>
      <c r="M62" s="6"/>
      <c r="N62" s="9"/>
      <c r="O62" s="8"/>
      <c r="P62" s="12"/>
    </row>
    <row r="63" spans="1:16" ht="20.25" customHeight="1" x14ac:dyDescent="0.3">
      <c r="C63" s="11" t="s">
        <v>2</v>
      </c>
      <c r="E63" s="10"/>
      <c r="F63" s="8"/>
      <c r="G63" s="9"/>
      <c r="H63" s="8"/>
      <c r="I63" s="7"/>
      <c r="J63" s="6" t="s">
        <v>1</v>
      </c>
      <c r="K63" s="5"/>
      <c r="L63" s="4"/>
      <c r="M63" s="3"/>
      <c r="N63" s="4"/>
      <c r="O63" s="3"/>
    </row>
  </sheetData>
  <mergeCells count="3">
    <mergeCell ref="O31:P31"/>
    <mergeCell ref="A47:D47"/>
    <mergeCell ref="A49:D49"/>
  </mergeCells>
  <printOptions horizontalCentered="1" verticalCentered="1"/>
  <pageMargins left="0.19685039370078741" right="0.15748031496062992" top="0.39370078740157483" bottom="0.43307086614173229" header="0" footer="0"/>
  <pageSetup paperSize="9" scale="52" orientation="portrait" r:id="rId1"/>
  <headerFooter alignWithMargins="0">
    <oddFooter>&amp;Rwww.tennisofficiating.com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83DBE-F0C1-4541-9987-27F83E2FB2AE}">
  <sheetPr codeName="Tabelle4"/>
  <dimension ref="B1:K28"/>
  <sheetViews>
    <sheetView tabSelected="1" topLeftCell="A3" workbookViewId="0">
      <selection activeCell="C28" sqref="C28"/>
    </sheetView>
  </sheetViews>
  <sheetFormatPr baseColWidth="10" defaultRowHeight="14.4" x14ac:dyDescent="0.3"/>
  <cols>
    <col min="2" max="2" width="18.33203125" customWidth="1"/>
    <col min="3" max="3" width="13.33203125" customWidth="1"/>
    <col min="4" max="4" width="20" customWidth="1"/>
    <col min="5" max="5" width="13.88671875" customWidth="1"/>
    <col min="6" max="6" width="22.109375" customWidth="1"/>
    <col min="10" max="10" width="20.88671875" style="270" customWidth="1"/>
  </cols>
  <sheetData>
    <row r="1" spans="2:11" ht="18" x14ac:dyDescent="0.35">
      <c r="B1" s="260" t="s">
        <v>48</v>
      </c>
      <c r="F1" s="260" t="s">
        <v>65</v>
      </c>
      <c r="J1" s="272" t="s">
        <v>69</v>
      </c>
    </row>
    <row r="3" spans="2:11" ht="15" thickBot="1" x14ac:dyDescent="0.35"/>
    <row r="4" spans="2:11" ht="15" thickBot="1" x14ac:dyDescent="0.35">
      <c r="B4" s="267" t="s">
        <v>0</v>
      </c>
      <c r="C4" s="268" t="s">
        <v>46</v>
      </c>
      <c r="D4" s="267" t="s">
        <v>50</v>
      </c>
      <c r="F4" s="262" t="s">
        <v>47</v>
      </c>
      <c r="G4" s="262" t="s">
        <v>49</v>
      </c>
      <c r="J4" s="262" t="s">
        <v>47</v>
      </c>
      <c r="K4" s="262" t="s">
        <v>66</v>
      </c>
    </row>
    <row r="5" spans="2:11" x14ac:dyDescent="0.3">
      <c r="B5" s="261" t="str">
        <f>IF(C5=1,Nennliste!$B7,IF(C5=2,Nennliste!$B8,IF(C5=3,Nennliste!$B9,IF(C5=4,Nennliste!$B10,IF(C5=5,Nennliste!$B11,IF(C5=6,Nennliste!$B12,IF(C5=7,Nennliste!$B13,IF(C5=8,Nennliste!$B14,IF(C5=9,Nennliste!$B15,IF(C5=10,Nennliste!$B16,IF(C5=11,Nennliste!$B17,IF(C5=12,Nennliste!$B18,"Bye"))))))))))))</f>
        <v>Bye</v>
      </c>
      <c r="C5" s="265">
        <v>12</v>
      </c>
      <c r="D5" s="266" t="s">
        <v>51</v>
      </c>
      <c r="F5" s="261">
        <f>IF(G5=1,Nennliste!$B$11,IF(G5=2,Nennliste!$B$12,IF(G5=3,Nennliste!$B$13,IF(G5=4,Nennliste!$B$14,IF(G5=5,Nennliste!$B$15,IF(G5=6,Nennliste!$B$16,IF(G5=7,Nennliste!$B$17,IF(G5=8,Nennliste!$B$18,IF(G5=9,Nennliste!$B$19,IF(G5=10,Nennliste!$B$20,IF(G5=11,Nennliste!$B$21,IF(G5=12,Nennliste!$B$22,IF(G5=13,Nennliste!$B$23,IF(G5=14,Nennliste!$B$24,IF(G5=15,Nennliste!$B$25,IF(G5=16,Nennliste!$B$26,IF(G5=17,Nennliste!$B$27,IF(G5=18,Nennliste!$B$28,IF(G5=19,Nennliste!$B$29,IF(G5=20,Nennliste!$B$30,IF(G5=21,Nennliste!$B$31,IF(G5=22,Nennliste!$B$32,IF(G5=23,Nennliste!$B$33,IF(G5=24,Nennliste!$B$34))))))))))))))))))))))))</f>
        <v>10</v>
      </c>
      <c r="G5" s="263">
        <v>10</v>
      </c>
      <c r="J5" s="261" t="str">
        <f>IF(K5=1,Nennliste!$B7,IF(K5=2,Nennliste!$B8,IF(K5=3,Nennliste!$B9,IF(K5=4,Nennliste!$B10,IF(K5=5,Nennliste!$B11,IF(K5=6,Nennliste!$B12,"Bye"))))))</f>
        <v>spieler7</v>
      </c>
      <c r="K5" s="266">
        <v>3</v>
      </c>
    </row>
    <row r="6" spans="2:11" x14ac:dyDescent="0.3">
      <c r="B6" s="261" t="str">
        <f>IF(C6=1,Nennliste!$B7,IF(C6=2,Nennliste!$B8,IF(C6=3,Nennliste!$B9,IF(C6=4,Nennliste!$B10,IF(C6=5,Nennliste!$B11,IF(C6=6,Nennliste!$B12,IF(C6=7,Nennliste!$B13,IF(C6=8,Nennliste!$B14,IF(C6=9,Nennliste!$B15,IF(C6=10,Nennliste!$B16,IF(C6=11,Nennliste!$B17,IF(C6=12,Nennliste!$B18,"Bye"))))))))))))</f>
        <v>spieler8</v>
      </c>
      <c r="C6" s="265">
        <v>4</v>
      </c>
      <c r="D6" s="266" t="s">
        <v>52</v>
      </c>
      <c r="F6" s="261">
        <f>IF(G6=1,Nennliste!$B$11,IF(G6=2,Nennliste!$B$12,IF(G6=3,Nennliste!$B$13,IF(G6=4,Nennliste!$B$14,IF(G6=5,Nennliste!$B$15,IF(G6=6,Nennliste!$B$16,IF(G6=7,Nennliste!$B$17,IF(G6=8,Nennliste!$B$18,IF(G6=9,Nennliste!$B$19,IF(G6=10,Nennliste!$B$20,IF(G6=11,Nennliste!$B$21,IF(G6=12,Nennliste!$B$22,IF(G6=13,Nennliste!$B$23,IF(G6=14,Nennliste!$B$24,IF(G6=15,Nennliste!$B$25,IF(G6=16,Nennliste!$B$26,IF(G6=17,Nennliste!$B$27,IF(G6=18,Nennliste!$B$28,IF(G6=19,Nennliste!$B$29,IF(G6=20,Nennliste!$B$30,IF(G6=21,Nennliste!$B$31,IF(G6=22,Nennliste!$B$32,IF(G6=23,Nennliste!$B$33,IF(G6=24,Nennliste!$B$34))))))))))))))))))))))))</f>
        <v>21</v>
      </c>
      <c r="G6" s="263">
        <v>21</v>
      </c>
      <c r="J6" s="261" t="str">
        <f>IF(K6=1,Nennliste!$B7,IF(K6=2,Nennliste!$B8,IF(K6=3,Nennliste!$B9,IF(K6=4,Nennliste!$B10,IF(K6=5,Nennliste!$B11,IF(K6=6,Nennliste!$B12,"Bye"))))))</f>
        <v>spieler9</v>
      </c>
      <c r="K6" s="266">
        <v>5</v>
      </c>
    </row>
    <row r="7" spans="2:11" x14ac:dyDescent="0.3">
      <c r="B7" s="261" t="str">
        <f>IF(C7=1,Nennliste!$B7,IF(C7=2,Nennliste!$B8,IF(C7=3,Nennliste!$B9,IF(C7=4,Nennliste!$B10,IF(C7=5,Nennliste!$B11,IF(C7=6,Nennliste!$B12,IF(C7=7,Nennliste!$B13,IF(C7=8,Nennliste!$B14,IF(C7=9,Nennliste!$B15,IF(C7=10,Nennliste!$B16,IF(C7=11,Nennliste!$B17,IF(C7=12,Nennliste!$B18,"Bye"))))))))))))</f>
        <v>spieler12</v>
      </c>
      <c r="C7" s="265">
        <v>8</v>
      </c>
      <c r="D7" s="266" t="s">
        <v>53</v>
      </c>
      <c r="F7" s="261" t="str">
        <f>IF(G7=1,Nennliste!$B$11,IF(G7=2,Nennliste!$B$12,IF(G7=3,Nennliste!$B$13,IF(G7=4,Nennliste!$B$14,IF(G7=5,Nennliste!$B$15,IF(G7=6,Nennliste!$B$16,IF(G7=7,Nennliste!$B$17,IF(G7=8,Nennliste!$B$18,IF(G7=9,Nennliste!$B$19,IF(G7=10,Nennliste!$B$20,IF(G7=11,Nennliste!$B$21,IF(G7=12,Nennliste!$B$22,IF(G7=13,Nennliste!$B$23,IF(G7=14,Nennliste!$B$24,IF(G7=15,Nennliste!$B$25,IF(G7=16,Nennliste!$B$26,IF(G7=17,Nennliste!$B$27,IF(G7=18,Nennliste!$B$28,IF(G7=19,Nennliste!$B$29,IF(G7=20,Nennliste!$B$30,IF(G7=21,Nennliste!$B$31,IF(G7=22,Nennliste!$B$32,IF(G7=23,Nennliste!$B$33,IF(G7=24,Nennliste!$B$34))))))))))))))))))))))))</f>
        <v>spieler13</v>
      </c>
      <c r="G7" s="263">
        <v>5</v>
      </c>
      <c r="J7" s="261" t="str">
        <f>IF(K7=1,Nennliste!$B7,IF(K7=2,Nennliste!$B8,IF(K7=3,Nennliste!$B9,IF(K7=4,Nennliste!$B10,IF(K7=5,Nennliste!$B11,IF(K7=6,Nennliste!$B12,"Bye"))))))</f>
        <v>spieler6</v>
      </c>
      <c r="K7" s="266">
        <v>2</v>
      </c>
    </row>
    <row r="8" spans="2:11" x14ac:dyDescent="0.3">
      <c r="B8" s="261" t="str">
        <f>IF(C8=1,Nennliste!$B7,IF(C8=2,Nennliste!$B8,IF(C8=3,Nennliste!$B9,IF(C8=4,Nennliste!$B10,IF(C8=5,Nennliste!$B11,IF(C8=6,Nennliste!$B12,IF(C8=7,Nennliste!$B13,IF(C8=8,Nennliste!$B14,IF(C8=9,Nennliste!$B15,IF(C8=10,Nennliste!$B16,IF(C8=11,Nennliste!$B17,IF(C8=12,Nennliste!$B18,"Bye"))))))))))))</f>
        <v>spieler5</v>
      </c>
      <c r="C8" s="265">
        <v>1</v>
      </c>
      <c r="D8" s="266" t="s">
        <v>54</v>
      </c>
      <c r="F8" s="261" t="str">
        <f>IF(G8=1,Nennliste!$B$11,IF(G8=2,Nennliste!$B$12,IF(G8=3,Nennliste!$B$13,IF(G8=4,Nennliste!$B$14,IF(G8=5,Nennliste!$B$15,IF(G8=6,Nennliste!$B$16,IF(G8=7,Nennliste!$B$17,IF(G8=8,Nennliste!$B$18,IF(G8=9,Nennliste!$B$19,IF(G8=10,Nennliste!$B$20,IF(G8=11,Nennliste!$B$21,IF(G8=12,Nennliste!$B$22,IF(G8=13,Nennliste!$B$23,IF(G8=14,Nennliste!$B$24,IF(G8=15,Nennliste!$B$25,IF(G8=16,Nennliste!$B$26,IF(G8=17,Nennliste!$B$27,IF(G8=18,Nennliste!$B$28,IF(G8=19,Nennliste!$B$29,IF(G8=20,Nennliste!$B$30,IF(G8=21,Nennliste!$B$31,IF(G8=22,Nennliste!$B$32,IF(G8=23,Nennliste!$B$33,IF(G8=24,Nennliste!$B$34))))))))))))))))))))))))</f>
        <v>Bye</v>
      </c>
      <c r="G8" s="263">
        <v>8</v>
      </c>
      <c r="J8" s="261" t="str">
        <f>IF(K8=1,Nennliste!$B7,IF(K8=2,Nennliste!$B8,IF(K8=3,Nennliste!$B9,IF(K8=4,Nennliste!$B10,IF(K8=5,Nennliste!$B11,IF(K8=6,Nennliste!$B12,"Bye"))))))</f>
        <v>spieler5</v>
      </c>
      <c r="K8" s="266">
        <v>1</v>
      </c>
    </row>
    <row r="9" spans="2:11" x14ac:dyDescent="0.3">
      <c r="B9" s="261" t="str">
        <f>IF(C9=1,Nennliste!$B7,IF(C9=2,Nennliste!$B8,IF(C9=3,Nennliste!$B9,IF(C9=4,Nennliste!$B10,IF(C9=5,Nennliste!$B11,IF(C9=6,Nennliste!$B12,IF(C9=7,Nennliste!$B13,IF(C9=8,Nennliste!$B14,IF(C9=9,Nennliste!$B15,IF(C9=10,Nennliste!$B16,IF(C9=11,Nennliste!$B17,IF(C9=12,Nennliste!$B18,"Bye"))))))))))))</f>
        <v>spieler10</v>
      </c>
      <c r="C9" s="265">
        <v>6</v>
      </c>
      <c r="D9" s="266" t="s">
        <v>55</v>
      </c>
      <c r="F9" s="261">
        <f>IF(G9=1,Nennliste!$B$11,IF(G9=2,Nennliste!$B$12,IF(G9=3,Nennliste!$B$13,IF(G9=4,Nennliste!$B$14,IF(G9=5,Nennliste!$B$15,IF(G9=6,Nennliste!$B$16,IF(G9=7,Nennliste!$B$17,IF(G9=8,Nennliste!$B$18,IF(G9=9,Nennliste!$B$19,IF(G9=10,Nennliste!$B$20,IF(G9=11,Nennliste!$B$21,IF(G9=12,Nennliste!$B$22,IF(G9=13,Nennliste!$B$23,IF(G9=14,Nennliste!$B$24,IF(G9=15,Nennliste!$B$25,IF(G9=16,Nennliste!$B$26,IF(G9=17,Nennliste!$B$27,IF(G9=18,Nennliste!$B$28,IF(G9=19,Nennliste!$B$29,IF(G9=20,Nennliste!$B$30,IF(G9=21,Nennliste!$B$31,IF(G9=22,Nennliste!$B$32,IF(G9=23,Nennliste!$B$33,IF(G9=24,Nennliste!$B$34))))))))))))))))))))))))</f>
        <v>19</v>
      </c>
      <c r="G9" s="263">
        <v>19</v>
      </c>
      <c r="J9" s="261" t="str">
        <f>IF(K9=1,Nennliste!$B7,IF(K9=2,Nennliste!$B8,IF(K9=3,Nennliste!$B9,IF(K9=4,Nennliste!$B10,IF(K9=5,Nennliste!$B11,IF(K9=6,Nennliste!$B12,"Bye"))))))</f>
        <v>spieler8</v>
      </c>
      <c r="K9" s="266">
        <v>4</v>
      </c>
    </row>
    <row r="10" spans="2:11" x14ac:dyDescent="0.3">
      <c r="B10" s="261" t="str">
        <f>IF(C10=1,Nennliste!$B7,IF(C10=2,Nennliste!$B8,IF(C10=3,Nennliste!$B9,IF(C10=4,Nennliste!$B10,IF(C10=5,Nennliste!$B11,IF(C10=6,Nennliste!$B12,IF(C10=7,Nennliste!$B13,IF(C10=8,Nennliste!$B14,IF(C10=9,Nennliste!$B15,IF(C10=10,Nennliste!$B16,IF(C10=11,Nennliste!$B17,IF(C10=12,Nennliste!$B18,"Bye"))))))))))))</f>
        <v>spieler9</v>
      </c>
      <c r="C10" s="265">
        <v>5</v>
      </c>
      <c r="D10" s="266" t="s">
        <v>56</v>
      </c>
      <c r="F10" s="261">
        <f>IF(G10=1,Nennliste!$B$11,IF(G10=2,Nennliste!$B$12,IF(G10=3,Nennliste!$B$13,IF(G10=4,Nennliste!$B$14,IF(G10=5,Nennliste!$B$15,IF(G10=6,Nennliste!$B$16,IF(G10=7,Nennliste!$B$17,IF(G10=8,Nennliste!$B$18,IF(G10=9,Nennliste!$B$19,IF(G10=10,Nennliste!$B$20,IF(G10=11,Nennliste!$B$21,IF(G10=12,Nennliste!$B$22,IF(G10=13,Nennliste!$B$23,IF(G10=14,Nennliste!$B$24,IF(G10=15,Nennliste!$B$25,IF(G10=16,Nennliste!$B$26,IF(G10=17,Nennliste!$B$27,IF(G10=18,Nennliste!$B$28,IF(G10=19,Nennliste!$B$29,IF(G10=20,Nennliste!$B$30,IF(G10=21,Nennliste!$B$31,IF(G10=22,Nennliste!$B$32,IF(G10=23,Nennliste!$B$33,IF(G10=24,Nennliste!$B$34))))))))))))))))))))))))</f>
        <v>13</v>
      </c>
      <c r="G10" s="263">
        <v>13</v>
      </c>
      <c r="J10" s="261" t="str">
        <f>IF(K10=1,Nennliste!$B7,IF(K10=2,Nennliste!$B8,IF(K10=3,Nennliste!$B9,IF(K10=4,Nennliste!$B10,IF(K10=5,Nennliste!$B11,IF(K10=6,Nennliste!$B12,"Bye"))))))</f>
        <v>spieler10</v>
      </c>
      <c r="K10" s="266">
        <v>6</v>
      </c>
    </row>
    <row r="11" spans="2:11" x14ac:dyDescent="0.3">
      <c r="B11" s="261" t="str">
        <f>IF(C11=1,Nennliste!$B7,IF(C11=2,Nennliste!$B8,IF(C11=3,Nennliste!$B9,IF(C11=4,Nennliste!$B10,IF(C11=5,Nennliste!$B11,IF(C11=6,Nennliste!$B12,IF(C11=7,Nennliste!$B13,IF(C11=8,Nennliste!$B14,IF(C11=9,Nennliste!$B15,IF(C11=10,Nennliste!$B16,IF(C11=11,Nennliste!$B17,IF(C11=12,Nennliste!$B18,"Bye"))))))))))))</f>
        <v>spieler15</v>
      </c>
      <c r="C11" s="265">
        <v>11</v>
      </c>
      <c r="D11" s="266" t="s">
        <v>57</v>
      </c>
      <c r="F11" s="261" t="str">
        <f>IF(G11=1,Nennliste!$B$11,IF(G11=2,Nennliste!$B$12,IF(G11=3,Nennliste!$B$13,IF(G11=4,Nennliste!$B$14,IF(G11=5,Nennliste!$B$15,IF(G11=6,Nennliste!$B$16,IF(G11=7,Nennliste!$B$17,IF(G11=8,Nennliste!$B$18,IF(G11=9,Nennliste!$B$19,IF(G11=10,Nennliste!$B$20,IF(G11=11,Nennliste!$B$21,IF(G11=12,Nennliste!$B$22,IF(G11=13,Nennliste!$B$23,IF(G11=14,Nennliste!$B$24,IF(G11=15,Nennliste!$B$25,IF(G11=16,Nennliste!$B$26,IF(G11=17,Nennliste!$B$27,IF(G11=18,Nennliste!$B$28,IF(G11=19,Nennliste!$B$29,IF(G11=20,Nennliste!$B$30,IF(G11=21,Nennliste!$B$31,IF(G11=22,Nennliste!$B$32,IF(G11=23,Nennliste!$B$33,IF(G11=24,Nennliste!$B$34))))))))))))))))))))))))</f>
        <v>spieler10</v>
      </c>
      <c r="G11" s="263">
        <v>2</v>
      </c>
    </row>
    <row r="12" spans="2:11" x14ac:dyDescent="0.3">
      <c r="B12" s="261" t="str">
        <f>IF(C12=1,Nennliste!$B7,IF(C12=2,Nennliste!$B8,IF(C12=3,Nennliste!$B9,IF(C12=4,Nennliste!$B10,IF(C12=5,Nennliste!$B11,IF(C12=6,Nennliste!$B12,IF(C12=7,Nennliste!$B13,IF(C12=8,Nennliste!$B14,IF(C12=9,Nennliste!$B15,IF(C12=10,Nennliste!$B16,IF(C12=11,Nennliste!$B17,IF(C12=12,Nennliste!$B18,"Bye"))))))))))))</f>
        <v>spieler13</v>
      </c>
      <c r="C12" s="265">
        <v>9</v>
      </c>
      <c r="D12" s="266" t="s">
        <v>58</v>
      </c>
      <c r="F12" s="261" t="str">
        <f>IF(G12=1,Nennliste!$B$11,IF(G12=2,Nennliste!$B$12,IF(G12=3,Nennliste!$B$13,IF(G12=4,Nennliste!$B$14,IF(G12=5,Nennliste!$B$15,IF(G12=6,Nennliste!$B$16,IF(G12=7,Nennliste!$B$17,IF(G12=8,Nennliste!$B$18,IF(G12=9,Nennliste!$B$19,IF(G12=10,Nennliste!$B$20,IF(G12=11,Nennliste!$B$21,IF(G12=12,Nennliste!$B$22,IF(G12=13,Nennliste!$B$23,IF(G12=14,Nennliste!$B$24,IF(G12=15,Nennliste!$B$25,IF(G12=16,Nennliste!$B$26,IF(G12=17,Nennliste!$B$27,IF(G12=18,Nennliste!$B$28,IF(G12=19,Nennliste!$B$29,IF(G12=20,Nennliste!$B$30,IF(G12=21,Nennliste!$B$31,IF(G12=22,Nennliste!$B$32,IF(G12=23,Nennliste!$B$33,IF(G12=24,Nennliste!$B$34))))))))))))))))))))))))</f>
        <v>spieler11</v>
      </c>
      <c r="G12" s="263">
        <v>3</v>
      </c>
    </row>
    <row r="13" spans="2:11" x14ac:dyDescent="0.3">
      <c r="B13" s="261" t="str">
        <f>IF(C13=1,Nennliste!$B7,IF(C13=2,Nennliste!$B8,IF(C13=3,Nennliste!$B9,IF(C13=4,Nennliste!$B10,IF(C13=5,Nennliste!$B11,IF(C13=6,Nennliste!$B12,IF(C13=7,Nennliste!$B13,IF(C13=8,Nennliste!$B14,IF(C13=9,Nennliste!$B15,IF(C13=10,Nennliste!$B16,IF(C13=11,Nennliste!$B17,IF(C13=12,Nennliste!$B18,"Bye"))))))))))))</f>
        <v>spieler11</v>
      </c>
      <c r="C13" s="265">
        <v>7</v>
      </c>
      <c r="D13" s="266" t="s">
        <v>59</v>
      </c>
      <c r="F13" s="261">
        <f>IF(G13=1,Nennliste!$B$11,IF(G13=2,Nennliste!$B$12,IF(G13=3,Nennliste!$B$13,IF(G13=4,Nennliste!$B$14,IF(G13=5,Nennliste!$B$15,IF(G13=6,Nennliste!$B$16,IF(G13=7,Nennliste!$B$17,IF(G13=8,Nennliste!$B$18,IF(G13=9,Nennliste!$B$19,IF(G13=10,Nennliste!$B$20,IF(G13=11,Nennliste!$B$21,IF(G13=12,Nennliste!$B$22,IF(G13=13,Nennliste!$B$23,IF(G13=14,Nennliste!$B$24,IF(G13=15,Nennliste!$B$25,IF(G13=16,Nennliste!$B$26,IF(G13=17,Nennliste!$B$27,IF(G13=18,Nennliste!$B$28,IF(G13=19,Nennliste!$B$29,IF(G13=20,Nennliste!$B$30,IF(G13=21,Nennliste!$B$31,IF(G13=22,Nennliste!$B$32,IF(G13=23,Nennliste!$B$33,IF(G13=24,Nennliste!$B$34))))))))))))))))))))))))</f>
        <v>24</v>
      </c>
      <c r="G13" s="263">
        <v>24</v>
      </c>
    </row>
    <row r="14" spans="2:11" x14ac:dyDescent="0.3">
      <c r="B14" s="261" t="str">
        <f>IF(C14=1,Nennliste!$B7,IF(C14=2,Nennliste!$B8,IF(C14=3,Nennliste!$B9,IF(C14=4,Nennliste!$B10,IF(C14=5,Nennliste!$B11,IF(C14=6,Nennliste!$B12,IF(C14=7,Nennliste!$B13,IF(C14=8,Nennliste!$B14,IF(C14=9,Nennliste!$B15,IF(C14=10,Nennliste!$B16,IF(C14=11,Nennliste!$B17,IF(C14=12,Nennliste!$B18,"Bye"))))))))))))</f>
        <v>spieler6</v>
      </c>
      <c r="C14" s="265">
        <v>2</v>
      </c>
      <c r="D14" s="266" t="s">
        <v>60</v>
      </c>
      <c r="F14" s="261">
        <f>IF(G14=1,Nennliste!$B$11,IF(G14=2,Nennliste!$B$12,IF(G14=3,Nennliste!$B$13,IF(G14=4,Nennliste!$B$14,IF(G14=5,Nennliste!$B$15,IF(G14=6,Nennliste!$B$16,IF(G14=7,Nennliste!$B$17,IF(G14=8,Nennliste!$B$18,IF(G14=9,Nennliste!$B$19,IF(G14=10,Nennliste!$B$20,IF(G14=11,Nennliste!$B$21,IF(G14=12,Nennliste!$B$22,IF(G14=13,Nennliste!$B$23,IF(G14=14,Nennliste!$B$24,IF(G14=15,Nennliste!$B$25,IF(G14=16,Nennliste!$B$26,IF(G14=17,Nennliste!$B$27,IF(G14=18,Nennliste!$B$28,IF(G14=19,Nennliste!$B$29,IF(G14=20,Nennliste!$B$30,IF(G14=21,Nennliste!$B$31,IF(G14=22,Nennliste!$B$32,IF(G14=23,Nennliste!$B$33,IF(G14=24,Nennliste!$B$34))))))))))))))))))))))))</f>
        <v>18</v>
      </c>
      <c r="G14" s="263">
        <v>18</v>
      </c>
    </row>
    <row r="15" spans="2:11" x14ac:dyDescent="0.3">
      <c r="B15" s="261" t="str">
        <f>IF(C15=1,Nennliste!$B7,IF(C15=2,Nennliste!$B8,IF(C15=3,Nennliste!$B9,IF(C15=4,Nennliste!$B10,IF(C15=5,Nennliste!$B11,IF(C15=6,Nennliste!$B12,IF(C15=7,Nennliste!$B13,IF(C15=8,Nennliste!$B14,IF(C15=9,Nennliste!$B15,IF(C15=10,Nennliste!$B16,IF(C15=11,Nennliste!$B17,IF(C15=12,Nennliste!$B18,"Bye"))))))))))))</f>
        <v>spieler7</v>
      </c>
      <c r="C15" s="265">
        <v>3</v>
      </c>
      <c r="D15" s="266" t="s">
        <v>61</v>
      </c>
      <c r="F15" s="261">
        <f>IF(G15=1,Nennliste!$B$11,IF(G15=2,Nennliste!$B$12,IF(G15=3,Nennliste!$B$13,IF(G15=4,Nennliste!$B$14,IF(G15=5,Nennliste!$B$15,IF(G15=6,Nennliste!$B$16,IF(G15=7,Nennliste!$B$17,IF(G15=8,Nennliste!$B$18,IF(G15=9,Nennliste!$B$19,IF(G15=10,Nennliste!$B$20,IF(G15=11,Nennliste!$B$21,IF(G15=12,Nennliste!$B$22,IF(G15=13,Nennliste!$B$23,IF(G15=14,Nennliste!$B$24,IF(G15=15,Nennliste!$B$25,IF(G15=16,Nennliste!$B$26,IF(G15=17,Nennliste!$B$27,IF(G15=18,Nennliste!$B$28,IF(G15=19,Nennliste!$B$29,IF(G15=20,Nennliste!$B$30,IF(G15=21,Nennliste!$B$31,IF(G15=22,Nennliste!$B$32,IF(G15=23,Nennliste!$B$33,IF(G15=24,Nennliste!$B$34))))))))))))))))))))))))</f>
        <v>22</v>
      </c>
      <c r="G15" s="263">
        <v>22</v>
      </c>
    </row>
    <row r="16" spans="2:11" x14ac:dyDescent="0.3">
      <c r="B16" s="261" t="str">
        <f>IF(C16=1,Nennliste!$B7,IF(C16=2,Nennliste!$B8,IF(C16=3,Nennliste!$B9,IF(C16=4,Nennliste!$B10,IF(C16=5,Nennliste!$B11,IF(C16=6,Nennliste!$B12,IF(C16=7,Nennliste!$B13,IF(C16=8,Nennliste!$B14,IF(C16=9,Nennliste!$B15,IF(C16=10,Nennliste!$B16,IF(C16=11,Nennliste!$B17,IF(C16=12,Nennliste!$B18,"Bye"))))))))))))</f>
        <v>spieler14</v>
      </c>
      <c r="C16" s="265">
        <v>10</v>
      </c>
      <c r="D16" s="266" t="s">
        <v>62</v>
      </c>
      <c r="F16" s="261">
        <f>IF(G16=1,Nennliste!$B$11,IF(G16=2,Nennliste!$B$12,IF(G16=3,Nennliste!$B$13,IF(G16=4,Nennliste!$B$14,IF(G16=5,Nennliste!$B$15,IF(G16=6,Nennliste!$B$16,IF(G16=7,Nennliste!$B$17,IF(G16=8,Nennliste!$B$18,IF(G16=9,Nennliste!$B$19,IF(G16=10,Nennliste!$B$20,IF(G16=11,Nennliste!$B$21,IF(G16=12,Nennliste!$B$22,IF(G16=13,Nennliste!$B$23,IF(G16=14,Nennliste!$B$24,IF(G16=15,Nennliste!$B$25,IF(G16=16,Nennliste!$B$26,IF(G16=17,Nennliste!$B$27,IF(G16=18,Nennliste!$B$28,IF(G16=19,Nennliste!$B$29,IF(G16=20,Nennliste!$B$30,IF(G16=21,Nennliste!$B$31,IF(G16=22,Nennliste!$B$32,IF(G16=23,Nennliste!$B$33,IF(G16=24,Nennliste!$B$34))))))))))))))))))))))))</f>
        <v>14</v>
      </c>
      <c r="G16" s="263">
        <v>14</v>
      </c>
    </row>
    <row r="17" spans="6:7" x14ac:dyDescent="0.3">
      <c r="F17" s="261">
        <f>IF(G17=1,Nennliste!$B$11,IF(G17=2,Nennliste!$B$12,IF(G17=3,Nennliste!$B$13,IF(G17=4,Nennliste!$B$14,IF(G17=5,Nennliste!$B$15,IF(G17=6,Nennliste!$B$16,IF(G17=7,Nennliste!$B$17,IF(G17=8,Nennliste!$B$18,IF(G17=9,Nennliste!$B$19,IF(G17=10,Nennliste!$B$20,IF(G17=11,Nennliste!$B$21,IF(G17=12,Nennliste!$B$22,IF(G17=13,Nennliste!$B$23,IF(G17=14,Nennliste!$B$24,IF(G17=15,Nennliste!$B$25,IF(G17=16,Nennliste!$B$26,IF(G17=17,Nennliste!$B$27,IF(G17=18,Nennliste!$B$28,IF(G17=19,Nennliste!$B$29,IF(G17=20,Nennliste!$B$30,IF(G17=21,Nennliste!$B$31,IF(G17=22,Nennliste!$B$32,IF(G17=23,Nennliste!$B$33,IF(G17=24,Nennliste!$B$34))))))))))))))))))))))))</f>
        <v>15</v>
      </c>
      <c r="G17" s="263">
        <v>15</v>
      </c>
    </row>
    <row r="18" spans="6:7" x14ac:dyDescent="0.3">
      <c r="F18" s="261">
        <f>IF(G18=1,Nennliste!$B$11,IF(G18=2,Nennliste!$B$12,IF(G18=3,Nennliste!$B$13,IF(G18=4,Nennliste!$B$14,IF(G18=5,Nennliste!$B$15,IF(G18=6,Nennliste!$B$16,IF(G18=7,Nennliste!$B$17,IF(G18=8,Nennliste!$B$18,IF(G18=9,Nennliste!$B$19,IF(G18=10,Nennliste!$B$20,IF(G18=11,Nennliste!$B$21,IF(G18=12,Nennliste!$B$22,IF(G18=13,Nennliste!$B$23,IF(G18=14,Nennliste!$B$24,IF(G18=15,Nennliste!$B$25,IF(G18=16,Nennliste!$B$26,IF(G18=17,Nennliste!$B$27,IF(G18=18,Nennliste!$B$28,IF(G18=19,Nennliste!$B$29,IF(G18=20,Nennliste!$B$30,IF(G18=21,Nennliste!$B$31,IF(G18=22,Nennliste!$B$32,IF(G18=23,Nennliste!$B$33,IF(G18=24,Nennliste!$B$34))))))))))))))))))))))))</f>
        <v>17</v>
      </c>
      <c r="G18" s="263">
        <v>17</v>
      </c>
    </row>
    <row r="19" spans="6:7" x14ac:dyDescent="0.3">
      <c r="F19" s="261" t="str">
        <f>IF(G19=1,Nennliste!$B$11,IF(G19=2,Nennliste!$B$12,IF(G19=3,Nennliste!$B$13,IF(G19=4,Nennliste!$B$14,IF(G19=5,Nennliste!$B$15,IF(G19=6,Nennliste!$B$16,IF(G19=7,Nennliste!$B$17,IF(G19=8,Nennliste!$B$18,IF(G19=9,Nennliste!$B$19,IF(G19=10,Nennliste!$B$20,IF(G19=11,Nennliste!$B$21,IF(G19=12,Nennliste!$B$22,IF(G19=13,Nennliste!$B$23,IF(G19=14,Nennliste!$B$24,IF(G19=15,Nennliste!$B$25,IF(G19=16,Nennliste!$B$26,IF(G19=17,Nennliste!$B$27,IF(G19=18,Nennliste!$B$28,IF(G19=19,Nennliste!$B$29,IF(G19=20,Nennliste!$B$30,IF(G19=21,Nennliste!$B$31,IF(G19=22,Nennliste!$B$32,IF(G19=23,Nennliste!$B$33,IF(G19=24,Nennliste!$B$34))))))))))))))))))))))))</f>
        <v>spieler12</v>
      </c>
      <c r="G19" s="263">
        <v>4</v>
      </c>
    </row>
    <row r="20" spans="6:7" x14ac:dyDescent="0.3">
      <c r="F20" s="261">
        <f>IF(G20=1,Nennliste!$B$11,IF(G20=2,Nennliste!$B$12,IF(G20=3,Nennliste!$B$13,IF(G20=4,Nennliste!$B$14,IF(G20=5,Nennliste!$B$15,IF(G20=6,Nennliste!$B$16,IF(G20=7,Nennliste!$B$17,IF(G20=8,Nennliste!$B$18,IF(G20=9,Nennliste!$B$19,IF(G20=10,Nennliste!$B$20,IF(G20=11,Nennliste!$B$21,IF(G20=12,Nennliste!$B$22,IF(G20=13,Nennliste!$B$23,IF(G20=14,Nennliste!$B$24,IF(G20=15,Nennliste!$B$25,IF(G20=16,Nennliste!$B$26,IF(G20=17,Nennliste!$B$27,IF(G20=18,Nennliste!$B$28,IF(G20=19,Nennliste!$B$29,IF(G20=20,Nennliste!$B$30,IF(G20=21,Nennliste!$B$31,IF(G20=22,Nennliste!$B$32,IF(G20=23,Nennliste!$B$33,IF(G20=24,Nennliste!$B$34))))))))))))))))))))))))</f>
        <v>12</v>
      </c>
      <c r="G20" s="263">
        <v>12</v>
      </c>
    </row>
    <row r="21" spans="6:7" x14ac:dyDescent="0.3">
      <c r="F21" s="261">
        <f>IF(G21=1,Nennliste!$B$11,IF(G21=2,Nennliste!$B$12,IF(G21=3,Nennliste!$B$13,IF(G21=4,Nennliste!$B$14,IF(G21=5,Nennliste!$B$15,IF(G21=6,Nennliste!$B$16,IF(G21=7,Nennliste!$B$17,IF(G21=8,Nennliste!$B$18,IF(G21=9,Nennliste!$B$19,IF(G21=10,Nennliste!$B$20,IF(G21=11,Nennliste!$B$21,IF(G21=12,Nennliste!$B$22,IF(G21=13,Nennliste!$B$23,IF(G21=14,Nennliste!$B$24,IF(G21=15,Nennliste!$B$25,IF(G21=16,Nennliste!$B$26,IF(G21=17,Nennliste!$B$27,IF(G21=18,Nennliste!$B$28,IF(G21=19,Nennliste!$B$29,IF(G21=20,Nennliste!$B$30,IF(G21=21,Nennliste!$B$31,IF(G21=22,Nennliste!$B$32,IF(G21=23,Nennliste!$B$33,IF(G21=24,Nennliste!$B$34))))))))))))))))))))))))</f>
        <v>23</v>
      </c>
      <c r="G21" s="263">
        <v>23</v>
      </c>
    </row>
    <row r="22" spans="6:7" x14ac:dyDescent="0.3">
      <c r="F22" s="261" t="str">
        <f>IF(G22=1,Nennliste!$B$11,IF(G22=2,Nennliste!$B$12,IF(G22=3,Nennliste!$B$13,IF(G22=4,Nennliste!$B$14,IF(G22=5,Nennliste!$B$15,IF(G22=6,Nennliste!$B$16,IF(G22=7,Nennliste!$B$17,IF(G22=8,Nennliste!$B$18,IF(G22=9,Nennliste!$B$19,IF(G22=10,Nennliste!$B$20,IF(G22=11,Nennliste!$B$21,IF(G22=12,Nennliste!$B$22,IF(G22=13,Nennliste!$B$23,IF(G22=14,Nennliste!$B$24,IF(G22=15,Nennliste!$B$25,IF(G22=16,Nennliste!$B$26,IF(G22=17,Nennliste!$B$27,IF(G22=18,Nennliste!$B$28,IF(G22=19,Nennliste!$B$29,IF(G22=20,Nennliste!$B$30,IF(G22=21,Nennliste!$B$31,IF(G22=22,Nennliste!$B$32,IF(G22=23,Nennliste!$B$33,IF(G22=24,Nennliste!$B$34))))))))))))))))))))))))</f>
        <v>spieler14</v>
      </c>
      <c r="G22" s="263">
        <v>6</v>
      </c>
    </row>
    <row r="23" spans="6:7" x14ac:dyDescent="0.3">
      <c r="F23" s="261">
        <f>IF(G23=1,Nennliste!$B$11,IF(G23=2,Nennliste!$B$12,IF(G23=3,Nennliste!$B$13,IF(G23=4,Nennliste!$B$14,IF(G23=5,Nennliste!$B$15,IF(G23=6,Nennliste!$B$16,IF(G23=7,Nennliste!$B$17,IF(G23=8,Nennliste!$B$18,IF(G23=9,Nennliste!$B$19,IF(G23=10,Nennliste!$B$20,IF(G23=11,Nennliste!$B$21,IF(G23=12,Nennliste!$B$22,IF(G23=13,Nennliste!$B$23,IF(G23=14,Nennliste!$B$24,IF(G23=15,Nennliste!$B$25,IF(G23=16,Nennliste!$B$26,IF(G23=17,Nennliste!$B$27,IF(G23=18,Nennliste!$B$28,IF(G23=19,Nennliste!$B$29,IF(G23=20,Nennliste!$B$30,IF(G23=21,Nennliste!$B$31,IF(G23=22,Nennliste!$B$32,IF(G23=23,Nennliste!$B$33,IF(G23=24,Nennliste!$B$34))))))))))))))))))))))))</f>
        <v>20</v>
      </c>
      <c r="G23" s="263">
        <v>20</v>
      </c>
    </row>
    <row r="24" spans="6:7" x14ac:dyDescent="0.3">
      <c r="F24" s="261">
        <f>IF(G24=1,Nennliste!$B$11,IF(G24=2,Nennliste!$B$12,IF(G24=3,Nennliste!$B$13,IF(G24=4,Nennliste!$B$14,IF(G24=5,Nennliste!$B$15,IF(G24=6,Nennliste!$B$16,IF(G24=7,Nennliste!$B$17,IF(G24=8,Nennliste!$B$18,IF(G24=9,Nennliste!$B$19,IF(G24=10,Nennliste!$B$20,IF(G24=11,Nennliste!$B$21,IF(G24=12,Nennliste!$B$22,IF(G24=13,Nennliste!$B$23,IF(G24=14,Nennliste!$B$24,IF(G24=15,Nennliste!$B$25,IF(G24=16,Nennliste!$B$26,IF(G24=17,Nennliste!$B$27,IF(G24=18,Nennliste!$B$28,IF(G24=19,Nennliste!$B$29,IF(G24=20,Nennliste!$B$30,IF(G24=21,Nennliste!$B$31,IF(G24=22,Nennliste!$B$32,IF(G24=23,Nennliste!$B$33,IF(G24=24,Nennliste!$B$34))))))))))))))))))))))))</f>
        <v>16</v>
      </c>
      <c r="G24" s="263">
        <v>16</v>
      </c>
    </row>
    <row r="25" spans="6:7" x14ac:dyDescent="0.3">
      <c r="F25" s="261" t="str">
        <f>IF(G25=1,Nennliste!$B$11,IF(G25=2,Nennliste!$B$12,IF(G25=3,Nennliste!$B$13,IF(G25=4,Nennliste!$B$14,IF(G25=5,Nennliste!$B$15,IF(G25=6,Nennliste!$B$16,IF(G25=7,Nennliste!$B$17,IF(G25=8,Nennliste!$B$18,IF(G25=9,Nennliste!$B$19,IF(G25=10,Nennliste!$B$20,IF(G25=11,Nennliste!$B$21,IF(G25=12,Nennliste!$B$22,IF(G25=13,Nennliste!$B$23,IF(G25=14,Nennliste!$B$24,IF(G25=15,Nennliste!$B$25,IF(G25=16,Nennliste!$B$26,IF(G25=17,Nennliste!$B$27,IF(G25=18,Nennliste!$B$28,IF(G25=19,Nennliste!$B$29,IF(G25=20,Nennliste!$B$30,IF(G25=21,Nennliste!$B$31,IF(G25=22,Nennliste!$B$32,IF(G25=23,Nennliste!$B$33,IF(G25=24,Nennliste!$B$34))))))))))))))))))))))))</f>
        <v>spieler15</v>
      </c>
      <c r="G25" s="263">
        <v>7</v>
      </c>
    </row>
    <row r="26" spans="6:7" x14ac:dyDescent="0.3">
      <c r="F26" s="261" t="str">
        <f>IF(G26=1,Nennliste!$B$11,IF(G26=2,Nennliste!$B$12,IF(G26=3,Nennliste!$B$13,IF(G26=4,Nennliste!$B$14,IF(G26=5,Nennliste!$B$15,IF(G26=6,Nennliste!$B$16,IF(G26=7,Nennliste!$B$17,IF(G26=8,Nennliste!$B$18,IF(G26=9,Nennliste!$B$19,IF(G26=10,Nennliste!$B$20,IF(G26=11,Nennliste!$B$21,IF(G26=12,Nennliste!$B$22,IF(G26=13,Nennliste!$B$23,IF(G26=14,Nennliste!$B$24,IF(G26=15,Nennliste!$B$25,IF(G26=16,Nennliste!$B$26,IF(G26=17,Nennliste!$B$27,IF(G26=18,Nennliste!$B$28,IF(G26=19,Nennliste!$B$29,IF(G26=20,Nennliste!$B$30,IF(G26=21,Nennliste!$B$31,IF(G26=22,Nennliste!$B$32,IF(G26=23,Nennliste!$B$33,IF(G26=24,Nennliste!$B$34))))))))))))))))))))))))</f>
        <v>spieler9</v>
      </c>
      <c r="G26" s="263">
        <v>1</v>
      </c>
    </row>
    <row r="27" spans="6:7" x14ac:dyDescent="0.3">
      <c r="F27" s="261">
        <f>IF(G27=1,Nennliste!$B$11,IF(G27=2,Nennliste!$B$12,IF(G27=3,Nennliste!$B$13,IF(G27=4,Nennliste!$B$14,IF(G27=5,Nennliste!$B$15,IF(G27=6,Nennliste!$B$16,IF(G27=7,Nennliste!$B$17,IF(G27=8,Nennliste!$B$18,IF(G27=9,Nennliste!$B$19,IF(G27=10,Nennliste!$B$20,IF(G27=11,Nennliste!$B$21,IF(G27=12,Nennliste!$B$22,IF(G27=13,Nennliste!$B$23,IF(G27=14,Nennliste!$B$24,IF(G27=15,Nennliste!$B$25,IF(G27=16,Nennliste!$B$26,IF(G27=17,Nennliste!$B$27,IF(G27=18,Nennliste!$B$28,IF(G27=19,Nennliste!$B$29,IF(G27=20,Nennliste!$B$30,IF(G27=21,Nennliste!$B$31,IF(G27=22,Nennliste!$B$32,IF(G27=23,Nennliste!$B$33,IF(G27=24,Nennliste!$B$34))))))))))))))))))))))))</f>
        <v>9</v>
      </c>
      <c r="G27" s="263">
        <v>9</v>
      </c>
    </row>
    <row r="28" spans="6:7" ht="15" thickBot="1" x14ac:dyDescent="0.35">
      <c r="F28" s="261">
        <f>IF(G28=1,Nennliste!$B$11,IF(G28=2,Nennliste!$B$12,IF(G28=3,Nennliste!$B$13,IF(G28=4,Nennliste!$B$14,IF(G28=5,Nennliste!$B$15,IF(G28=6,Nennliste!$B$16,IF(G28=7,Nennliste!$B$17,IF(G28=8,Nennliste!$B$18,IF(G28=9,Nennliste!$B$19,IF(G28=10,Nennliste!$B$20,IF(G28=11,Nennliste!$B$21,IF(G28=12,Nennliste!$B$22,IF(G28=13,Nennliste!$B$23,IF(G28=14,Nennliste!$B$24,IF(G28=15,Nennliste!$B$25,IF(G28=16,Nennliste!$B$26,IF(G28=17,Nennliste!$B$27,IF(G28=18,Nennliste!$B$28,IF(G28=19,Nennliste!$B$29,IF(G28=20,Nennliste!$B$30,IF(G28=21,Nennliste!$B$31,IF(G28=22,Nennliste!$B$32,IF(G28=23,Nennliste!$B$33,IF(G28=24,Nennliste!$B$34))))))))))))))))))))))))</f>
        <v>11</v>
      </c>
      <c r="G28" s="264">
        <v>11</v>
      </c>
    </row>
  </sheetData>
  <phoneticPr fontId="23" type="noConversion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4</xdr:col>
                <xdr:colOff>175260</xdr:colOff>
                <xdr:row>3</xdr:row>
                <xdr:rowOff>30480</xdr:rowOff>
              </from>
              <to>
                <xdr:col>4</xdr:col>
                <xdr:colOff>678180</xdr:colOff>
                <xdr:row>5</xdr:row>
                <xdr:rowOff>83820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7</xdr:col>
                <xdr:colOff>533400</xdr:colOff>
                <xdr:row>3</xdr:row>
                <xdr:rowOff>106680</xdr:rowOff>
              </from>
              <to>
                <xdr:col>8</xdr:col>
                <xdr:colOff>259080</xdr:colOff>
                <xdr:row>5</xdr:row>
                <xdr:rowOff>114300</xdr:rowOff>
              </to>
            </anchor>
          </controlPr>
        </control>
      </mc:Choice>
      <mc:Fallback>
        <control shapeId="7170" r:id="rId6" name="CommandButton2"/>
      </mc:Fallback>
    </mc:AlternateContent>
    <mc:AlternateContent xmlns:mc="http://schemas.openxmlformats.org/markup-compatibility/2006">
      <mc:Choice Requires="x14">
        <control shapeId="7171" r:id="rId8" name="CommandButton3">
          <controlPr defaultSize="0" autoLine="0" r:id="rId9">
            <anchor moveWithCells="1">
              <from>
                <xdr:col>11</xdr:col>
                <xdr:colOff>624840</xdr:colOff>
                <xdr:row>3</xdr:row>
                <xdr:rowOff>91440</xdr:rowOff>
              </from>
              <to>
                <xdr:col>12</xdr:col>
                <xdr:colOff>335280</xdr:colOff>
                <xdr:row>5</xdr:row>
                <xdr:rowOff>152400</xdr:rowOff>
              </to>
            </anchor>
          </controlPr>
        </control>
      </mc:Choice>
      <mc:Fallback>
        <control shapeId="7171" r:id="rId8" name="CommandButton3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952C92-AAE4-4053-9312-E4C12ED128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Nennliste</vt:lpstr>
      <vt:lpstr>16er Raster Einzel Hauptbewerb</vt:lpstr>
      <vt:lpstr>32er Raster Hauptbewerb</vt:lpstr>
      <vt:lpstr>Auslosen</vt:lpstr>
      <vt:lpstr>'16er Raster Einzel Hauptbewerb'!Druckbereich</vt:lpstr>
      <vt:lpstr>'32er Raster Hauptbewerb'!Druckbereich</vt:lpstr>
      <vt:lpstr>Namen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2021-12-20T22:26:30Z</cp:lastPrinted>
  <dcterms:created xsi:type="dcterms:W3CDTF">2021-12-19T09:23:24Z</dcterms:created>
  <dcterms:modified xsi:type="dcterms:W3CDTF">2021-12-27T09:23:14Z</dcterms:modified>
</cp:coreProperties>
</file>