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F:\Urlaubsplaner\"/>
    </mc:Choice>
  </mc:AlternateContent>
  <xr:revisionPtr revIDLastSave="0" documentId="13_ncr:1_{B0396014-6C7F-49C7-9DC7-30BAA2DB73C8}" xr6:coauthVersionLast="47" xr6:coauthVersionMax="47" xr10:uidLastSave="{00000000-0000-0000-0000-000000000000}"/>
  <bookViews>
    <workbookView xWindow="-120" yWindow="-120" windowWidth="29040" windowHeight="15720" xr2:uid="{59ABDCB9-CE5A-40E0-BD68-0A9C8A72DF09}"/>
  </bookViews>
  <sheets>
    <sheet name="Pack 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36" i="1" l="1"/>
  <c r="Q36" i="1"/>
  <c r="L36" i="1"/>
  <c r="R35" i="1"/>
  <c r="L35" i="1"/>
  <c r="C40" i="1"/>
  <c r="C39" i="1"/>
  <c r="C36" i="1"/>
  <c r="C7" i="1"/>
  <c r="C6" i="1"/>
  <c r="R3" i="1"/>
  <c r="R2" i="1"/>
  <c r="L3" i="1"/>
  <c r="L2" i="1"/>
  <c r="C3" i="1"/>
  <c r="D35" i="1"/>
  <c r="B35" i="1"/>
  <c r="J67" i="1"/>
  <c r="J66" i="1"/>
  <c r="X61" i="1"/>
  <c r="Q61" i="1"/>
  <c r="J61" i="1"/>
  <c r="X60" i="1"/>
  <c r="Q60" i="1"/>
  <c r="J60" i="1"/>
  <c r="X59" i="1"/>
  <c r="Q59" i="1"/>
  <c r="J59" i="1"/>
  <c r="X58" i="1"/>
  <c r="Q58" i="1"/>
  <c r="J58" i="1"/>
  <c r="X57" i="1"/>
  <c r="Q57" i="1"/>
  <c r="J57" i="1"/>
  <c r="X56" i="1"/>
  <c r="Q56" i="1"/>
  <c r="J56" i="1"/>
  <c r="X55" i="1"/>
  <c r="Q55" i="1"/>
  <c r="J55" i="1"/>
  <c r="X54" i="1"/>
  <c r="Q54" i="1"/>
  <c r="J54" i="1"/>
  <c r="X53" i="1"/>
  <c r="Q53" i="1"/>
  <c r="J53" i="1"/>
  <c r="X52" i="1"/>
  <c r="Q52" i="1"/>
  <c r="J52" i="1"/>
  <c r="X51" i="1"/>
  <c r="Q51" i="1"/>
  <c r="J51" i="1"/>
  <c r="X50" i="1"/>
  <c r="Q50" i="1"/>
  <c r="J50" i="1"/>
  <c r="X49" i="1"/>
  <c r="Q49" i="1"/>
  <c r="J49" i="1"/>
  <c r="X48" i="1"/>
  <c r="Q48" i="1"/>
  <c r="J48" i="1"/>
  <c r="X47" i="1"/>
  <c r="Q47" i="1"/>
  <c r="J47" i="1"/>
  <c r="X46" i="1"/>
  <c r="Q46" i="1"/>
  <c r="J46" i="1"/>
  <c r="AD45" i="1"/>
  <c r="X45" i="1"/>
  <c r="Q45" i="1"/>
  <c r="J45" i="1"/>
  <c r="X44" i="1"/>
  <c r="Q44" i="1"/>
  <c r="J44" i="1"/>
  <c r="AD43" i="1"/>
  <c r="X43" i="1"/>
  <c r="Q43" i="1"/>
  <c r="J43" i="1"/>
  <c r="X42" i="1"/>
  <c r="Q42" i="1"/>
  <c r="J42" i="1"/>
  <c r="X41" i="1"/>
  <c r="Q41" i="1"/>
  <c r="J41" i="1"/>
  <c r="X40" i="1"/>
  <c r="Q40" i="1"/>
  <c r="J40" i="1"/>
  <c r="X39" i="1"/>
  <c r="Q39" i="1"/>
  <c r="J39" i="1"/>
  <c r="AD38" i="1"/>
  <c r="X38" i="1"/>
  <c r="W38" i="1"/>
  <c r="V38" i="1"/>
  <c r="U38" i="1"/>
  <c r="T38" i="1"/>
  <c r="S38" i="1"/>
  <c r="R38" i="1"/>
  <c r="Q38" i="1"/>
  <c r="P38" i="1"/>
  <c r="O38" i="1"/>
  <c r="N38" i="1"/>
  <c r="M38" i="1"/>
  <c r="L38" i="1"/>
  <c r="K38" i="1"/>
  <c r="J38" i="1"/>
  <c r="I38" i="1"/>
  <c r="H38" i="1"/>
  <c r="G38" i="1"/>
  <c r="F38" i="1"/>
  <c r="E38" i="1"/>
  <c r="AD37" i="1"/>
  <c r="AD39" i="1" s="1"/>
  <c r="AB37" i="1"/>
  <c r="AA37" i="1"/>
  <c r="Z37" i="1"/>
  <c r="X37" i="1"/>
  <c r="W37" i="1"/>
  <c r="V37" i="1"/>
  <c r="U37" i="1"/>
  <c r="T37" i="1"/>
  <c r="S37" i="1"/>
  <c r="R37" i="1"/>
  <c r="Q37" i="1"/>
  <c r="P37" i="1"/>
  <c r="O37" i="1"/>
  <c r="N37" i="1"/>
  <c r="M37" i="1"/>
  <c r="L37" i="1"/>
  <c r="K37" i="1"/>
  <c r="J37" i="1"/>
  <c r="I37" i="1"/>
  <c r="H37" i="1"/>
  <c r="G37" i="1"/>
  <c r="F37" i="1"/>
  <c r="E37" i="1"/>
  <c r="D37" i="1"/>
  <c r="X36" i="1"/>
  <c r="J36" i="1"/>
  <c r="J34" i="1"/>
  <c r="J33" i="1"/>
  <c r="X28" i="1"/>
  <c r="Q28" i="1"/>
  <c r="J28" i="1"/>
  <c r="X27" i="1"/>
  <c r="Q27" i="1"/>
  <c r="J27" i="1"/>
  <c r="X26" i="1"/>
  <c r="Q26" i="1"/>
  <c r="J26" i="1"/>
  <c r="X25" i="1"/>
  <c r="Q25" i="1"/>
  <c r="J25" i="1"/>
  <c r="X24" i="1"/>
  <c r="Q24" i="1"/>
  <c r="J24" i="1"/>
  <c r="X23" i="1"/>
  <c r="Q23" i="1"/>
  <c r="J23" i="1"/>
  <c r="X22" i="1"/>
  <c r="Q22" i="1"/>
  <c r="X21" i="1"/>
  <c r="Q21" i="1"/>
  <c r="J21" i="1"/>
  <c r="X20" i="1"/>
  <c r="Q20" i="1"/>
  <c r="J20" i="1"/>
  <c r="X19" i="1"/>
  <c r="Q19" i="1"/>
  <c r="J19" i="1"/>
  <c r="X18" i="1"/>
  <c r="Q18" i="1"/>
  <c r="X17" i="1"/>
  <c r="Q17" i="1"/>
  <c r="AD12" i="1"/>
  <c r="AD10" i="1"/>
  <c r="X7" i="1"/>
  <c r="Q7" i="1"/>
  <c r="X5" i="1"/>
  <c r="Q5" i="1"/>
  <c r="J5" i="1"/>
  <c r="W4" i="1"/>
  <c r="V4" i="1"/>
  <c r="U4" i="1"/>
  <c r="T4" i="1"/>
  <c r="M4" i="1"/>
  <c r="F4" i="1"/>
  <c r="X3" i="1"/>
  <c r="Q3" i="1"/>
  <c r="J3" i="1"/>
  <c r="B2" i="1"/>
  <c r="Y67" i="1" l="1"/>
  <c r="P5" i="1" l="1"/>
  <c r="K4" i="1" s="1"/>
  <c r="G4" i="1"/>
  <c r="X8" i="1"/>
  <c r="X10" i="1"/>
  <c r="O4" i="1"/>
  <c r="D4" i="1"/>
  <c r="I5" i="1"/>
  <c r="H4" i="1"/>
  <c r="P4" i="1"/>
  <c r="X6" i="1"/>
  <c r="S4" i="1" s="1"/>
  <c r="X13" i="1"/>
  <c r="I4" i="1"/>
  <c r="J7" i="1"/>
  <c r="X9" i="1"/>
  <c r="N4" i="1"/>
  <c r="W5" i="1"/>
  <c r="R4" i="1" s="1"/>
  <c r="F5" i="1"/>
  <c r="G5" i="1"/>
  <c r="J9" i="1" s="1"/>
  <c r="H5" i="1"/>
  <c r="E5" i="1"/>
  <c r="J15" i="1" s="1"/>
  <c r="N5" i="1"/>
  <c r="O5" i="1"/>
  <c r="L5" i="1"/>
  <c r="M5" i="1"/>
  <c r="V5" i="1"/>
  <c r="S5" i="1"/>
  <c r="T5" i="1"/>
  <c r="U5" i="1"/>
  <c r="X11" i="1"/>
  <c r="Q12" i="1"/>
  <c r="Q14" i="1"/>
  <c r="X15" i="1"/>
  <c r="J17" i="1"/>
  <c r="J12" i="1"/>
  <c r="X12" i="1"/>
  <c r="J22" i="1"/>
  <c r="X14" i="1"/>
  <c r="J16" i="1"/>
  <c r="X16" i="1"/>
  <c r="J18" i="1"/>
  <c r="J11" i="1" l="1"/>
  <c r="J10" i="1"/>
  <c r="X4" i="1"/>
  <c r="R5" i="1" s="1"/>
  <c r="J14" i="1"/>
  <c r="J6" i="1"/>
  <c r="J13" i="1"/>
  <c r="J8" i="1"/>
  <c r="AD4" i="1" l="1"/>
  <c r="Q6" i="1"/>
  <c r="Q13" i="1"/>
  <c r="Q11" i="1"/>
  <c r="Q15" i="1"/>
  <c r="Q9" i="1"/>
  <c r="Q16" i="1"/>
  <c r="Q10" i="1"/>
  <c r="Q8" i="1"/>
  <c r="AD5" i="1" s="1"/>
  <c r="AD6" i="1" s="1"/>
  <c r="J4" i="1"/>
  <c r="E4" i="1"/>
  <c r="L4" i="1" l="1"/>
  <c r="Y34" i="1" s="1"/>
  <c r="Q4" i="1"/>
  <c r="K5" i="1" s="1"/>
  <c r="AB4" i="1"/>
  <c r="Z4" i="1"/>
  <c r="AA4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n01354</author>
  </authors>
  <commentList>
    <comment ref="AD8" authorId="0" shapeId="0" xr:uid="{42C80D7A-F3C4-4644-B601-3155D8C77C6A}">
      <text>
        <r>
          <rPr>
            <b/>
            <i/>
            <sz val="9"/>
            <color indexed="81"/>
            <rFont val="Segoe UI"/>
            <charset val="1"/>
          </rPr>
          <t>Abzug:
Anz. MA * h</t>
        </r>
      </text>
    </comment>
    <comment ref="AD41" authorId="0" shapeId="0" xr:uid="{2DA6F0DA-D547-427A-92D1-FACAC6F889BF}">
      <text>
        <r>
          <rPr>
            <b/>
            <i/>
            <sz val="9"/>
            <color indexed="81"/>
            <rFont val="Segoe UI"/>
            <charset val="1"/>
          </rPr>
          <t>Abzug:
Anz. MA * h</t>
        </r>
      </text>
    </comment>
  </commentList>
</comments>
</file>

<file path=xl/sharedStrings.xml><?xml version="1.0" encoding="utf-8"?>
<sst xmlns="http://schemas.openxmlformats.org/spreadsheetml/2006/main" count="884" uniqueCount="87">
  <si>
    <t>Schichtplan</t>
  </si>
  <si>
    <t>Meister</t>
  </si>
  <si>
    <t>ZBV</t>
  </si>
  <si>
    <t>Vertreter</t>
  </si>
  <si>
    <t>Schicht</t>
  </si>
  <si>
    <t>Hilgert</t>
  </si>
  <si>
    <t/>
  </si>
  <si>
    <t>Kasten</t>
  </si>
  <si>
    <t>Kindermann</t>
  </si>
  <si>
    <t>U</t>
  </si>
  <si>
    <t>G</t>
  </si>
  <si>
    <t>g</t>
  </si>
  <si>
    <t>Guderjahn</t>
  </si>
  <si>
    <t>Almac</t>
  </si>
  <si>
    <t>Lindauer</t>
  </si>
  <si>
    <t xml:space="preserve">Johansson  </t>
  </si>
  <si>
    <t>Ciza</t>
  </si>
  <si>
    <t>Schröter</t>
  </si>
  <si>
    <t>#</t>
  </si>
  <si>
    <t>Froehlich</t>
  </si>
  <si>
    <t>Zeise</t>
  </si>
  <si>
    <t>Hirle</t>
  </si>
  <si>
    <t>u</t>
  </si>
  <si>
    <t>Riesner</t>
  </si>
  <si>
    <t>Roepke</t>
  </si>
  <si>
    <t>Karrout</t>
  </si>
  <si>
    <t>Aydin F.</t>
  </si>
  <si>
    <t>Gritters</t>
  </si>
  <si>
    <t>Stavraka</t>
  </si>
  <si>
    <t xml:space="preserve">Skrzypek  </t>
  </si>
  <si>
    <t xml:space="preserve">Schülke  </t>
  </si>
  <si>
    <t>Günay</t>
  </si>
  <si>
    <t>Leugner</t>
  </si>
  <si>
    <t>Wedemann</t>
  </si>
  <si>
    <t>Robakiewicz</t>
  </si>
  <si>
    <t>Haß</t>
  </si>
  <si>
    <t>Veysov</t>
  </si>
  <si>
    <t>Beirow</t>
  </si>
  <si>
    <t>Ball</t>
  </si>
  <si>
    <t>Kozlowska</t>
  </si>
  <si>
    <t>Cakmakci</t>
  </si>
  <si>
    <t>Cansunar</t>
  </si>
  <si>
    <t>Fink</t>
  </si>
  <si>
    <t>sonstiges</t>
  </si>
  <si>
    <t>Vorbereitung</t>
  </si>
  <si>
    <t>Yigit</t>
  </si>
  <si>
    <t>Nacharbeit</t>
  </si>
  <si>
    <t>Schmidt N.</t>
  </si>
  <si>
    <t>Webel</t>
  </si>
  <si>
    <t>Schwerdtfeger</t>
  </si>
  <si>
    <t>Mi:09.15-10.00</t>
  </si>
  <si>
    <t>Do:10.30-12.00</t>
  </si>
  <si>
    <t>0 / 0</t>
  </si>
  <si>
    <t>Bitte die unteren</t>
  </si>
  <si>
    <t xml:space="preserve"> farbigen Felder </t>
  </si>
  <si>
    <t>ausfüllen!</t>
  </si>
  <si>
    <t>Kostenstelle:</t>
  </si>
  <si>
    <t>Meister:</t>
  </si>
  <si>
    <t>Vertreter:</t>
  </si>
  <si>
    <t>Schichtführer :</t>
  </si>
  <si>
    <t>Stellvertreter</t>
  </si>
  <si>
    <t>Engling</t>
  </si>
  <si>
    <t>Völklein</t>
  </si>
  <si>
    <t>Hr. Fertig</t>
  </si>
  <si>
    <t>Kliengel</t>
  </si>
  <si>
    <t>Zink</t>
  </si>
  <si>
    <t>Alberti</t>
  </si>
  <si>
    <t>Flöter</t>
  </si>
  <si>
    <t>Strauch</t>
  </si>
  <si>
    <t>Juszynski</t>
  </si>
  <si>
    <t>Masin</t>
  </si>
  <si>
    <t>Kaessner</t>
  </si>
  <si>
    <t>Mocigemba</t>
  </si>
  <si>
    <t>Bednorz</t>
  </si>
  <si>
    <t>Deja</t>
  </si>
  <si>
    <t>Szczepanski</t>
  </si>
  <si>
    <t>Will</t>
  </si>
  <si>
    <t>Noffke</t>
  </si>
  <si>
    <t>Balthasar</t>
  </si>
  <si>
    <t>Kurc</t>
  </si>
  <si>
    <t>Mettke</t>
  </si>
  <si>
    <t xml:space="preserve">Veysov  </t>
  </si>
  <si>
    <t>Kottke</t>
  </si>
  <si>
    <t>Tesch</t>
  </si>
  <si>
    <t>Li</t>
  </si>
  <si>
    <t>Mazuh</t>
  </si>
  <si>
    <t>Lehmann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</si>
</sst>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164" formatCode="&quot;KW&quot;\ 00"/>
    <numFmt numFmtId="165" formatCode="\ &quot;Tel.: &quot;0"/>
    <numFmt numFmtId="167" formatCode="00\ &quot;MA  (Früh)&quot;"/>
    <numFmt numFmtId="168" formatCode="00\ &quot;MA  (Spät)&quot;"/>
    <numFmt numFmtId="169" formatCode="00\ &quot;MA  (Nacht)&quot;"/>
    <numFmt numFmtId="170" formatCode="0\ &quot;Ist MA  &quot;"/>
    <numFmt numFmtId="171" formatCode="0\ &quot;Ist MA+&quot;"/>
    <numFmt numFmtId="172" formatCode="0\ &quot;     MA+&quot;"/>
    <numFmt numFmtId="173" formatCode="0\ &quot;MA ges.&quot;"/>
    <numFmt numFmtId="174" formatCode="0\ &quot;MA CP&quot;"/>
    <numFmt numFmtId="175" formatCode="0\ &quot;MA CP.&quot;"/>
    <numFmt numFmtId="176" formatCode="0\ &quot;MA TVN&quot;"/>
    <numFmt numFmtId="177" formatCode="&quot;TS.&quot;\ 0.00\ &quot;h&quot;"/>
    <numFmt numFmtId="178" formatCode="&quot;TPM&quot;\ 0.00\ &quot;h&quot;"/>
    <numFmt numFmtId="179" formatCode="&quot;AT&quot;\ \ 0.0"/>
    <numFmt numFmtId="181" formatCode="\ &quot;Kst. &quot;00"/>
    <numFmt numFmtId="182" formatCode="&quot;Tel:  &quot;0"/>
  </numFmts>
  <fonts count="21" x14ac:knownFonts="1">
    <font>
      <sz val="11"/>
      <color theme="1"/>
      <name val="Arial"/>
      <family val="2"/>
    </font>
    <font>
      <sz val="11"/>
      <color rgb="FF3F3F76"/>
      <name val="Arial"/>
      <family val="2"/>
    </font>
    <font>
      <sz val="10"/>
      <name val="Arial"/>
      <family val="2"/>
    </font>
    <font>
      <b/>
      <sz val="26"/>
      <name val="Arial"/>
      <family val="2"/>
    </font>
    <font>
      <sz val="12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9"/>
      <name val="Arial"/>
      <family val="2"/>
    </font>
    <font>
      <sz val="6"/>
      <name val="Arial"/>
      <family val="2"/>
    </font>
    <font>
      <sz val="10"/>
      <name val="Bahnschrift"/>
      <family val="2"/>
    </font>
    <font>
      <sz val="7"/>
      <name val="Arial"/>
      <family val="2"/>
    </font>
    <font>
      <b/>
      <sz val="10"/>
      <name val="Bahnschrift"/>
      <family val="2"/>
    </font>
    <font>
      <sz val="10"/>
      <color theme="1"/>
      <name val="Bahnschrift"/>
      <family val="2"/>
    </font>
    <font>
      <b/>
      <i/>
      <sz val="9"/>
      <color indexed="81"/>
      <name val="Segoe UI"/>
      <charset val="1"/>
    </font>
    <font>
      <sz val="10"/>
      <color rgb="FFFF0000"/>
      <name val="Arial"/>
      <family val="2"/>
    </font>
    <font>
      <sz val="12"/>
      <color rgb="FFFF0000"/>
      <name val="Bahnschrift SemiBold"/>
      <family val="2"/>
    </font>
    <font>
      <sz val="12"/>
      <color theme="1"/>
      <name val="Bahnschrift SemiBold"/>
      <family val="2"/>
    </font>
    <font>
      <sz val="10"/>
      <color rgb="FF3F3F76"/>
      <name val="Bahnschrift"/>
      <family val="2"/>
    </font>
    <font>
      <sz val="10"/>
      <color theme="1" tint="0.34998626667073579"/>
      <name val="Bahnschrift"/>
      <family val="2"/>
    </font>
    <font>
      <sz val="11"/>
      <color rgb="FF3F3F76"/>
      <name val="Bahnschrift"/>
      <family val="2"/>
    </font>
  </fonts>
  <fills count="9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99CC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CECFF"/>
        <bgColor indexed="64"/>
      </patternFill>
    </fill>
  </fills>
  <borders count="7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  <border>
      <left style="thin">
        <color theme="0" tint="-0.499984740745262"/>
      </left>
      <right style="double">
        <color auto="1"/>
      </right>
      <top style="thin">
        <color theme="0" tint="-0.499984740745262"/>
      </top>
      <bottom style="thin">
        <color theme="0" tint="-0.499984740745262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 style="thin">
        <color theme="0" tint="-0.499984740745262"/>
      </top>
      <bottom style="double">
        <color auto="1"/>
      </bottom>
      <diagonal/>
    </border>
    <border>
      <left style="double">
        <color rgb="FF7F7F7F"/>
      </left>
      <right style="double">
        <color rgb="FF7F7F7F"/>
      </right>
      <top/>
      <bottom style="double">
        <color auto="1"/>
      </bottom>
      <diagonal/>
    </border>
    <border>
      <left/>
      <right/>
      <top style="thin">
        <color rgb="FF7F7F7F"/>
      </top>
      <bottom/>
      <diagonal/>
    </border>
  </borders>
  <cellStyleXfs count="4">
    <xf numFmtId="0" fontId="0" fillId="0" borderId="0"/>
    <xf numFmtId="0" fontId="1" fillId="2" borderId="1" applyNumberFormat="0" applyAlignment="0" applyProtection="0"/>
    <xf numFmtId="0" fontId="2" fillId="0" borderId="0"/>
    <xf numFmtId="0" fontId="2" fillId="0" borderId="0"/>
  </cellStyleXfs>
  <cellXfs count="147">
    <xf numFmtId="0" fontId="0" fillId="0" borderId="0" xfId="0"/>
    <xf numFmtId="164" fontId="3" fillId="0" borderId="2" xfId="2" applyNumberFormat="1" applyFont="1" applyBorder="1" applyAlignment="1" applyProtection="1">
      <alignment horizontal="center" vertical="center" textRotation="255" wrapText="1"/>
      <protection hidden="1"/>
    </xf>
    <xf numFmtId="0" fontId="4" fillId="0" borderId="3" xfId="2" applyFont="1" applyBorder="1" applyAlignment="1" applyProtection="1">
      <alignment vertical="center"/>
      <protection hidden="1"/>
    </xf>
    <xf numFmtId="164" fontId="5" fillId="3" borderId="4" xfId="2" applyNumberFormat="1" applyFont="1" applyFill="1" applyBorder="1" applyAlignment="1" applyProtection="1">
      <alignment horizontal="center" vertical="center" wrapText="1"/>
      <protection hidden="1"/>
    </xf>
    <xf numFmtId="164" fontId="5" fillId="3" borderId="5" xfId="2" applyNumberFormat="1" applyFont="1" applyFill="1" applyBorder="1" applyAlignment="1" applyProtection="1">
      <alignment horizontal="center" vertical="center" wrapText="1"/>
      <protection hidden="1"/>
    </xf>
    <xf numFmtId="164" fontId="5" fillId="3" borderId="6" xfId="2" applyNumberFormat="1" applyFont="1" applyFill="1" applyBorder="1" applyAlignment="1" applyProtection="1">
      <alignment horizontal="center" vertical="center" wrapText="1"/>
      <protection hidden="1"/>
    </xf>
    <xf numFmtId="164" fontId="5" fillId="0" borderId="7" xfId="2" applyNumberFormat="1" applyFont="1" applyBorder="1" applyAlignment="1" applyProtection="1">
      <alignment horizontal="center" vertical="center" wrapText="1"/>
      <protection hidden="1"/>
    </xf>
    <xf numFmtId="0" fontId="5" fillId="0" borderId="8" xfId="2" applyFont="1" applyBorder="1" applyAlignment="1" applyProtection="1">
      <alignment vertical="center"/>
      <protection hidden="1"/>
    </xf>
    <xf numFmtId="0" fontId="6" fillId="0" borderId="9" xfId="0" applyFont="1" applyBorder="1" applyAlignment="1" applyProtection="1">
      <alignment horizontal="left"/>
      <protection hidden="1"/>
    </xf>
    <xf numFmtId="0" fontId="6" fillId="0" borderId="10" xfId="0" applyFont="1" applyBorder="1" applyAlignment="1" applyProtection="1">
      <alignment horizontal="left"/>
      <protection hidden="1"/>
    </xf>
    <xf numFmtId="0" fontId="5" fillId="0" borderId="7" xfId="2" applyFont="1" applyBorder="1" applyAlignment="1" applyProtection="1">
      <alignment horizontal="center" vertical="center"/>
      <protection hidden="1"/>
    </xf>
    <xf numFmtId="165" fontId="6" fillId="0" borderId="8" xfId="2" applyNumberFormat="1" applyFont="1" applyBorder="1" applyAlignment="1" applyProtection="1">
      <alignment horizontal="left" vertical="center"/>
      <protection hidden="1"/>
    </xf>
    <xf numFmtId="0" fontId="2" fillId="0" borderId="9" xfId="0" applyFont="1" applyBorder="1" applyAlignment="1" applyProtection="1">
      <alignment horizontal="center"/>
      <protection hidden="1"/>
    </xf>
    <xf numFmtId="0" fontId="2" fillId="0" borderId="10" xfId="0" applyFont="1" applyBorder="1" applyAlignment="1" applyProtection="1">
      <alignment horizontal="center"/>
      <protection hidden="1"/>
    </xf>
    <xf numFmtId="0" fontId="5" fillId="0" borderId="11" xfId="2" applyFont="1" applyBorder="1" applyAlignment="1" applyProtection="1">
      <alignment horizontal="center" vertical="center"/>
      <protection hidden="1"/>
    </xf>
    <xf numFmtId="0" fontId="6" fillId="0" borderId="10" xfId="2" applyFont="1" applyBorder="1" applyAlignment="1" applyProtection="1">
      <alignment horizontal="left" vertical="center" indent="1"/>
      <protection hidden="1"/>
    </xf>
    <xf numFmtId="0" fontId="7" fillId="0" borderId="7" xfId="2" applyFont="1" applyBorder="1" applyAlignment="1" applyProtection="1">
      <alignment vertical="center"/>
      <protection hidden="1"/>
    </xf>
    <xf numFmtId="0" fontId="7" fillId="0" borderId="8" xfId="2" applyFont="1" applyBorder="1" applyAlignment="1" applyProtection="1">
      <alignment vertical="center"/>
      <protection hidden="1"/>
    </xf>
    <xf numFmtId="0" fontId="2" fillId="0" borderId="12" xfId="2" applyBorder="1" applyProtection="1">
      <protection hidden="1"/>
    </xf>
    <xf numFmtId="0" fontId="2" fillId="0" borderId="13" xfId="2" applyBorder="1" applyProtection="1">
      <protection hidden="1"/>
    </xf>
    <xf numFmtId="164" fontId="3" fillId="0" borderId="14" xfId="2" applyNumberFormat="1" applyFont="1" applyBorder="1" applyAlignment="1" applyProtection="1">
      <alignment horizontal="center" vertical="center" textRotation="255" wrapText="1"/>
      <protection hidden="1"/>
    </xf>
    <xf numFmtId="164" fontId="5" fillId="3" borderId="15" xfId="2" applyNumberFormat="1" applyFont="1" applyFill="1" applyBorder="1" applyAlignment="1" applyProtection="1">
      <alignment horizontal="center" vertical="center" wrapText="1"/>
      <protection hidden="1"/>
    </xf>
    <xf numFmtId="164" fontId="5" fillId="3" borderId="16" xfId="2" applyNumberFormat="1" applyFont="1" applyFill="1" applyBorder="1" applyAlignment="1" applyProtection="1">
      <alignment horizontal="center" vertical="center" wrapText="1"/>
      <protection hidden="1"/>
    </xf>
    <xf numFmtId="164" fontId="5" fillId="3" borderId="17" xfId="2" applyNumberFormat="1" applyFont="1" applyFill="1" applyBorder="1" applyAlignment="1" applyProtection="1">
      <alignment horizontal="center" vertical="center" wrapText="1"/>
      <protection hidden="1"/>
    </xf>
    <xf numFmtId="0" fontId="7" fillId="0" borderId="18" xfId="2" applyFont="1" applyBorder="1" applyAlignment="1" applyProtection="1">
      <alignment horizontal="center" vertical="center" wrapText="1"/>
      <protection hidden="1"/>
    </xf>
    <xf numFmtId="0" fontId="5" fillId="0" borderId="19" xfId="2" applyFont="1" applyBorder="1" applyAlignment="1" applyProtection="1">
      <alignment vertical="center"/>
      <protection hidden="1"/>
    </xf>
    <xf numFmtId="0" fontId="6" fillId="0" borderId="20" xfId="0" applyFont="1" applyBorder="1" applyAlignment="1" applyProtection="1">
      <alignment horizontal="left"/>
      <protection hidden="1"/>
    </xf>
    <xf numFmtId="0" fontId="6" fillId="0" borderId="21" xfId="0" applyFont="1" applyBorder="1" applyAlignment="1" applyProtection="1">
      <alignment horizontal="left"/>
      <protection hidden="1"/>
    </xf>
    <xf numFmtId="165" fontId="6" fillId="0" borderId="19" xfId="2" applyNumberFormat="1" applyFont="1" applyBorder="1" applyAlignment="1" applyProtection="1">
      <alignment horizontal="left" vertical="center"/>
      <protection locked="0" hidden="1"/>
    </xf>
    <xf numFmtId="0" fontId="2" fillId="0" borderId="20" xfId="0" applyFont="1" applyBorder="1" applyAlignment="1" applyProtection="1">
      <alignment horizontal="center"/>
      <protection hidden="1"/>
    </xf>
    <xf numFmtId="0" fontId="2" fillId="0" borderId="21" xfId="0" applyFont="1" applyBorder="1" applyAlignment="1" applyProtection="1">
      <alignment horizontal="center"/>
      <protection hidden="1"/>
    </xf>
    <xf numFmtId="0" fontId="7" fillId="0" borderId="22" xfId="2" applyFont="1" applyBorder="1" applyAlignment="1" applyProtection="1">
      <alignment horizontal="center" vertical="center" wrapText="1"/>
      <protection hidden="1"/>
    </xf>
    <xf numFmtId="0" fontId="7" fillId="0" borderId="21" xfId="2" applyFont="1" applyBorder="1" applyAlignment="1" applyProtection="1">
      <alignment vertical="center"/>
      <protection hidden="1"/>
    </xf>
    <xf numFmtId="0" fontId="7" fillId="0" borderId="18" xfId="2" applyFont="1" applyBorder="1" applyAlignment="1" applyProtection="1">
      <alignment vertical="center"/>
      <protection hidden="1"/>
    </xf>
    <xf numFmtId="0" fontId="7" fillId="0" borderId="19" xfId="2" applyFont="1" applyBorder="1" applyAlignment="1" applyProtection="1">
      <alignment vertical="center"/>
      <protection hidden="1"/>
    </xf>
    <xf numFmtId="0" fontId="2" fillId="0" borderId="23" xfId="2" applyBorder="1" applyProtection="1">
      <protection hidden="1"/>
    </xf>
    <xf numFmtId="0" fontId="2" fillId="0" borderId="24" xfId="2" applyBorder="1" applyProtection="1">
      <protection hidden="1"/>
    </xf>
    <xf numFmtId="0" fontId="6" fillId="0" borderId="25" xfId="2" applyFont="1" applyBorder="1" applyAlignment="1" applyProtection="1">
      <alignment vertical="center"/>
      <protection hidden="1"/>
    </xf>
    <xf numFmtId="0" fontId="5" fillId="0" borderId="26" xfId="0" applyFont="1" applyBorder="1" applyAlignment="1" applyProtection="1">
      <alignment horizontal="center" vertical="center"/>
      <protection hidden="1"/>
    </xf>
    <xf numFmtId="0" fontId="8" fillId="0" borderId="27" xfId="0" applyFont="1" applyBorder="1" applyAlignment="1" applyProtection="1">
      <alignment horizontal="center" vertical="center"/>
      <protection hidden="1"/>
    </xf>
    <xf numFmtId="0" fontId="8" fillId="0" borderId="28" xfId="0" applyFont="1" applyBorder="1" applyAlignment="1" applyProtection="1">
      <alignment horizontal="center" vertical="center"/>
      <protection hidden="1"/>
    </xf>
    <xf numFmtId="0" fontId="8" fillId="0" borderId="29" xfId="0" applyFont="1" applyBorder="1" applyAlignment="1" applyProtection="1">
      <alignment horizontal="center" vertical="center"/>
      <protection hidden="1"/>
    </xf>
    <xf numFmtId="0" fontId="9" fillId="0" borderId="30" xfId="0" applyFont="1" applyBorder="1" applyAlignment="1" applyProtection="1">
      <alignment horizontal="center" vertical="center"/>
      <protection hidden="1"/>
    </xf>
    <xf numFmtId="0" fontId="8" fillId="0" borderId="31" xfId="0" applyFont="1" applyBorder="1" applyAlignment="1" applyProtection="1">
      <alignment horizontal="center" vertical="center"/>
      <protection hidden="1"/>
    </xf>
    <xf numFmtId="0" fontId="6" fillId="0" borderId="32" xfId="2" applyFont="1" applyBorder="1" applyAlignment="1" applyProtection="1">
      <alignment horizontal="center" vertical="center"/>
      <protection hidden="1"/>
    </xf>
    <xf numFmtId="167" fontId="5" fillId="0" borderId="33" xfId="2" applyNumberFormat="1" applyFont="1" applyBorder="1" applyAlignment="1" applyProtection="1">
      <alignment horizontal="center" vertical="center"/>
      <protection hidden="1"/>
    </xf>
    <xf numFmtId="168" fontId="5" fillId="0" borderId="34" xfId="2" applyNumberFormat="1" applyFont="1" applyBorder="1" applyAlignment="1" applyProtection="1">
      <alignment horizontal="center" vertical="center"/>
      <protection hidden="1"/>
    </xf>
    <xf numFmtId="169" fontId="5" fillId="0" borderId="33" xfId="2" applyNumberFormat="1" applyFont="1" applyBorder="1" applyAlignment="1" applyProtection="1">
      <alignment horizontal="center" vertical="center"/>
      <protection hidden="1"/>
    </xf>
    <xf numFmtId="0" fontId="2" fillId="0" borderId="35" xfId="2" applyBorder="1" applyProtection="1">
      <protection hidden="1"/>
    </xf>
    <xf numFmtId="170" fontId="7" fillId="0" borderId="24" xfId="3" applyNumberFormat="1" applyFont="1" applyBorder="1" applyProtection="1">
      <protection hidden="1"/>
    </xf>
    <xf numFmtId="0" fontId="6" fillId="0" borderId="36" xfId="2" applyFont="1" applyBorder="1" applyAlignment="1" applyProtection="1">
      <alignment vertical="center"/>
      <protection hidden="1"/>
    </xf>
    <xf numFmtId="0" fontId="7" fillId="0" borderId="37" xfId="0" applyFont="1" applyBorder="1" applyAlignment="1" applyProtection="1">
      <alignment horizontal="center" vertical="center"/>
      <protection hidden="1"/>
    </xf>
    <xf numFmtId="0" fontId="9" fillId="0" borderId="38" xfId="0" applyFont="1" applyBorder="1" applyAlignment="1" applyProtection="1">
      <alignment horizontal="center" textRotation="255"/>
      <protection hidden="1"/>
    </xf>
    <xf numFmtId="0" fontId="9" fillId="0" borderId="39" xfId="0" applyFont="1" applyBorder="1" applyAlignment="1" applyProtection="1">
      <alignment horizontal="center" textRotation="255"/>
      <protection hidden="1"/>
    </xf>
    <xf numFmtId="0" fontId="9" fillId="0" borderId="40" xfId="0" applyFont="1" applyBorder="1" applyAlignment="1" applyProtection="1">
      <alignment horizontal="center" textRotation="255"/>
      <protection hidden="1"/>
    </xf>
    <xf numFmtId="0" fontId="9" fillId="0" borderId="7" xfId="0" applyFont="1" applyBorder="1" applyAlignment="1" applyProtection="1">
      <alignment horizontal="center" vertical="center"/>
      <protection hidden="1"/>
    </xf>
    <xf numFmtId="0" fontId="6" fillId="0" borderId="41" xfId="2" applyFont="1" applyBorder="1" applyAlignment="1" applyProtection="1">
      <alignment horizontal="center" vertical="center"/>
      <protection hidden="1"/>
    </xf>
    <xf numFmtId="171" fontId="7" fillId="0" borderId="24" xfId="3" applyNumberFormat="1" applyFont="1" applyBorder="1" applyProtection="1">
      <protection hidden="1"/>
    </xf>
    <xf numFmtId="0" fontId="10" fillId="4" borderId="13" xfId="3" applyFont="1" applyFill="1" applyBorder="1" applyAlignment="1" applyProtection="1">
      <alignment vertical="center"/>
      <protection locked="0" hidden="1"/>
    </xf>
    <xf numFmtId="0" fontId="8" fillId="0" borderId="38" xfId="2" applyFont="1" applyBorder="1" applyAlignment="1" applyProtection="1">
      <alignment horizontal="center" vertical="center"/>
      <protection hidden="1"/>
    </xf>
    <xf numFmtId="0" fontId="8" fillId="0" borderId="39" xfId="2" applyFont="1" applyBorder="1" applyAlignment="1" applyProtection="1">
      <alignment horizontal="center" vertical="center"/>
      <protection hidden="1"/>
    </xf>
    <xf numFmtId="0" fontId="8" fillId="0" borderId="40" xfId="2" applyFont="1" applyBorder="1" applyAlignment="1" applyProtection="1">
      <alignment horizontal="center" vertical="center"/>
      <protection hidden="1"/>
    </xf>
    <xf numFmtId="0" fontId="9" fillId="0" borderId="7" xfId="2" applyFont="1" applyBorder="1" applyAlignment="1" applyProtection="1">
      <alignment horizontal="center" vertical="center"/>
      <protection locked="0" hidden="1"/>
    </xf>
    <xf numFmtId="0" fontId="10" fillId="5" borderId="42" xfId="3" applyFont="1" applyFill="1" applyBorder="1" applyAlignment="1" applyProtection="1">
      <alignment vertical="center"/>
      <protection locked="0" hidden="1"/>
    </xf>
    <xf numFmtId="0" fontId="10" fillId="6" borderId="13" xfId="3" applyFont="1" applyFill="1" applyBorder="1" applyAlignment="1" applyProtection="1">
      <alignment vertical="center"/>
      <protection locked="0" hidden="1"/>
    </xf>
    <xf numFmtId="0" fontId="8" fillId="0" borderId="43" xfId="2" applyFont="1" applyBorder="1" applyAlignment="1" applyProtection="1">
      <alignment horizontal="center" vertical="center"/>
      <protection hidden="1"/>
    </xf>
    <xf numFmtId="0" fontId="9" fillId="0" borderId="11" xfId="2" applyFont="1" applyBorder="1" applyAlignment="1" applyProtection="1">
      <alignment horizontal="center" vertical="center"/>
      <protection locked="0" hidden="1"/>
    </xf>
    <xf numFmtId="0" fontId="6" fillId="0" borderId="44" xfId="2" applyFont="1" applyBorder="1" applyAlignment="1" applyProtection="1">
      <alignment horizontal="center" vertical="top"/>
      <protection hidden="1"/>
    </xf>
    <xf numFmtId="0" fontId="7" fillId="0" borderId="13" xfId="2" applyFont="1" applyBorder="1" applyAlignment="1" applyProtection="1">
      <alignment vertical="center"/>
      <protection hidden="1"/>
    </xf>
    <xf numFmtId="0" fontId="2" fillId="0" borderId="42" xfId="2" applyBorder="1" applyAlignment="1" applyProtection="1">
      <alignment vertical="center"/>
      <protection locked="0" hidden="1"/>
    </xf>
    <xf numFmtId="0" fontId="7" fillId="0" borderId="13" xfId="2" applyFont="1" applyBorder="1" applyAlignment="1" applyProtection="1">
      <alignment vertical="center"/>
      <protection locked="0" hidden="1"/>
    </xf>
    <xf numFmtId="0" fontId="2" fillId="0" borderId="45" xfId="2" applyBorder="1" applyProtection="1">
      <protection hidden="1"/>
    </xf>
    <xf numFmtId="172" fontId="7" fillId="0" borderId="24" xfId="3" applyNumberFormat="1" applyFont="1" applyBorder="1" applyProtection="1">
      <protection hidden="1"/>
    </xf>
    <xf numFmtId="0" fontId="6" fillId="0" borderId="46" xfId="2" applyFont="1" applyBorder="1" applyAlignment="1" applyProtection="1">
      <alignment vertical="center"/>
      <protection hidden="1"/>
    </xf>
    <xf numFmtId="0" fontId="10" fillId="0" borderId="13" xfId="3" applyFont="1" applyBorder="1" applyAlignment="1" applyProtection="1">
      <alignment vertical="center"/>
      <protection hidden="1"/>
    </xf>
    <xf numFmtId="0" fontId="8" fillId="0" borderId="47" xfId="2" applyFont="1" applyBorder="1" applyAlignment="1" applyProtection="1">
      <alignment horizontal="center" vertical="center"/>
      <protection hidden="1"/>
    </xf>
    <xf numFmtId="0" fontId="8" fillId="0" borderId="48" xfId="2" applyFont="1" applyBorder="1" applyAlignment="1" applyProtection="1">
      <alignment horizontal="center" vertical="center"/>
      <protection hidden="1"/>
    </xf>
    <xf numFmtId="0" fontId="8" fillId="0" borderId="49" xfId="2" applyFont="1" applyBorder="1" applyAlignment="1" applyProtection="1">
      <alignment horizontal="center" vertical="center"/>
      <protection hidden="1"/>
    </xf>
    <xf numFmtId="0" fontId="9" fillId="0" borderId="18" xfId="2" applyFont="1" applyBorder="1" applyAlignment="1" applyProtection="1">
      <alignment horizontal="center" vertical="center"/>
      <protection locked="0" hidden="1"/>
    </xf>
    <xf numFmtId="0" fontId="8" fillId="0" borderId="50" xfId="2" applyFont="1" applyBorder="1" applyAlignment="1" applyProtection="1">
      <alignment horizontal="center" vertical="center"/>
      <protection hidden="1"/>
    </xf>
    <xf numFmtId="0" fontId="9" fillId="0" borderId="22" xfId="2" applyFont="1" applyBorder="1" applyAlignment="1" applyProtection="1">
      <alignment horizontal="center" vertical="center"/>
      <protection locked="0" hidden="1"/>
    </xf>
    <xf numFmtId="0" fontId="6" fillId="0" borderId="51" xfId="2" applyFont="1" applyBorder="1" applyAlignment="1" applyProtection="1">
      <alignment horizontal="center" vertical="top"/>
      <protection hidden="1"/>
    </xf>
    <xf numFmtId="0" fontId="2" fillId="0" borderId="24" xfId="3" applyBorder="1" applyProtection="1">
      <protection hidden="1"/>
    </xf>
    <xf numFmtId="0" fontId="6" fillId="0" borderId="52" xfId="2" applyFont="1" applyBorder="1" applyAlignment="1" applyProtection="1">
      <alignment horizontal="left" vertical="center"/>
      <protection hidden="1"/>
    </xf>
    <xf numFmtId="0" fontId="8" fillId="0" borderId="53" xfId="2" applyFont="1" applyBorder="1" applyAlignment="1" applyProtection="1">
      <alignment horizontal="center" vertical="center"/>
      <protection hidden="1"/>
    </xf>
    <xf numFmtId="0" fontId="8" fillId="0" borderId="54" xfId="2" applyFont="1" applyBorder="1" applyAlignment="1" applyProtection="1">
      <alignment horizontal="center" vertical="center"/>
      <protection hidden="1"/>
    </xf>
    <xf numFmtId="0" fontId="8" fillId="0" borderId="55" xfId="2" applyFont="1" applyBorder="1" applyAlignment="1" applyProtection="1">
      <alignment horizontal="center" vertical="center"/>
      <protection hidden="1"/>
    </xf>
    <xf numFmtId="0" fontId="9" fillId="0" borderId="13" xfId="2" applyFont="1" applyBorder="1" applyAlignment="1" applyProtection="1">
      <alignment horizontal="center" vertical="center"/>
      <protection locked="0" hidden="1"/>
    </xf>
    <xf numFmtId="0" fontId="7" fillId="0" borderId="13" xfId="0" applyFont="1" applyBorder="1" applyAlignment="1" applyProtection="1">
      <alignment horizontal="left" vertical="center"/>
      <protection locked="0" hidden="1"/>
    </xf>
    <xf numFmtId="0" fontId="2" fillId="3" borderId="24" xfId="3" applyFill="1" applyBorder="1" applyProtection="1">
      <protection locked="0"/>
    </xf>
    <xf numFmtId="0" fontId="6" fillId="0" borderId="56" xfId="2" applyFont="1" applyBorder="1" applyAlignment="1" applyProtection="1">
      <alignment horizontal="left" vertical="center"/>
      <protection hidden="1"/>
    </xf>
    <xf numFmtId="0" fontId="2" fillId="0" borderId="13" xfId="2" applyBorder="1" applyAlignment="1" applyProtection="1">
      <alignment vertical="center"/>
      <protection locked="0" hidden="1"/>
    </xf>
    <xf numFmtId="0" fontId="7" fillId="0" borderId="42" xfId="2" applyFont="1" applyBorder="1" applyAlignment="1" applyProtection="1">
      <alignment vertical="center"/>
      <protection locked="0" hidden="1"/>
    </xf>
    <xf numFmtId="173" fontId="7" fillId="0" borderId="24" xfId="3" applyNumberFormat="1" applyFont="1" applyBorder="1" applyProtection="1">
      <protection hidden="1"/>
    </xf>
    <xf numFmtId="0" fontId="6" fillId="0" borderId="57" xfId="2" applyFont="1" applyBorder="1" applyAlignment="1" applyProtection="1">
      <alignment horizontal="left" vertical="center"/>
      <protection hidden="1"/>
    </xf>
    <xf numFmtId="0" fontId="11" fillId="0" borderId="13" xfId="3" applyFont="1" applyBorder="1" applyAlignment="1" applyProtection="1">
      <alignment vertical="center"/>
      <protection hidden="1"/>
    </xf>
    <xf numFmtId="174" fontId="7" fillId="3" borderId="24" xfId="3" applyNumberFormat="1" applyFont="1" applyFill="1" applyBorder="1" applyProtection="1">
      <protection locked="0" hidden="1"/>
    </xf>
    <xf numFmtId="0" fontId="6" fillId="0" borderId="58" xfId="2" applyFont="1" applyBorder="1" applyAlignment="1" applyProtection="1">
      <alignment vertical="center"/>
      <protection hidden="1"/>
    </xf>
    <xf numFmtId="175" fontId="7" fillId="0" borderId="24" xfId="3" applyNumberFormat="1" applyFont="1" applyBorder="1" applyProtection="1">
      <protection hidden="1"/>
    </xf>
    <xf numFmtId="0" fontId="6" fillId="0" borderId="56" xfId="2" applyFont="1" applyBorder="1" applyAlignment="1" applyProtection="1">
      <alignment vertical="center"/>
      <protection hidden="1"/>
    </xf>
    <xf numFmtId="176" fontId="7" fillId="0" borderId="24" xfId="3" applyNumberFormat="1" applyFont="1" applyBorder="1" applyProtection="1">
      <protection hidden="1"/>
    </xf>
    <xf numFmtId="0" fontId="6" fillId="0" borderId="57" xfId="2" applyFont="1" applyBorder="1" applyAlignment="1" applyProtection="1">
      <alignment vertical="center"/>
      <protection hidden="1"/>
    </xf>
    <xf numFmtId="0" fontId="6" fillId="0" borderId="58" xfId="2" applyFont="1" applyBorder="1" applyAlignment="1" applyProtection="1">
      <alignment vertical="center" wrapText="1"/>
      <protection hidden="1"/>
    </xf>
    <xf numFmtId="0" fontId="7" fillId="0" borderId="13" xfId="3" applyFont="1" applyBorder="1" applyAlignment="1" applyProtection="1">
      <alignment vertical="center"/>
      <protection hidden="1"/>
    </xf>
    <xf numFmtId="0" fontId="6" fillId="0" borderId="56" xfId="2" applyFont="1" applyBorder="1" applyAlignment="1" applyProtection="1">
      <alignment vertical="center" wrapText="1"/>
      <protection hidden="1"/>
    </xf>
    <xf numFmtId="0" fontId="10" fillId="7" borderId="13" xfId="3" applyFont="1" applyFill="1" applyBorder="1" applyAlignment="1" applyProtection="1">
      <alignment vertical="center"/>
      <protection locked="0" hidden="1"/>
    </xf>
    <xf numFmtId="0" fontId="6" fillId="0" borderId="33" xfId="2" applyFont="1" applyBorder="1" applyAlignment="1" applyProtection="1">
      <alignment horizontal="center" vertical="top"/>
      <protection hidden="1"/>
    </xf>
    <xf numFmtId="0" fontId="6" fillId="0" borderId="57" xfId="2" applyFont="1" applyBorder="1" applyAlignment="1" applyProtection="1">
      <alignment vertical="center" wrapText="1"/>
      <protection hidden="1"/>
    </xf>
    <xf numFmtId="0" fontId="7" fillId="0" borderId="42" xfId="3" applyFont="1" applyBorder="1" applyAlignment="1" applyProtection="1">
      <alignment vertical="center"/>
      <protection locked="0" hidden="1"/>
    </xf>
    <xf numFmtId="0" fontId="6" fillId="0" borderId="44" xfId="2" applyFont="1" applyBorder="1" applyAlignment="1" applyProtection="1">
      <alignment horizontal="center" vertical="top" wrapText="1"/>
      <protection hidden="1"/>
    </xf>
    <xf numFmtId="0" fontId="7" fillId="0" borderId="42" xfId="2" applyFont="1" applyBorder="1" applyAlignment="1" applyProtection="1">
      <alignment vertical="center"/>
      <protection hidden="1"/>
    </xf>
    <xf numFmtId="0" fontId="12" fillId="0" borderId="58" xfId="3" applyFont="1" applyBorder="1" applyAlignment="1" applyProtection="1">
      <alignment vertical="center" wrapText="1"/>
      <protection hidden="1"/>
    </xf>
    <xf numFmtId="0" fontId="2" fillId="0" borderId="51" xfId="0" applyFont="1" applyBorder="1" applyAlignment="1" applyProtection="1">
      <alignment horizontal="center" vertical="top"/>
      <protection hidden="1"/>
    </xf>
    <xf numFmtId="0" fontId="12" fillId="0" borderId="56" xfId="3" applyFont="1" applyBorder="1" applyAlignment="1" applyProtection="1">
      <alignment vertical="center" wrapText="1"/>
      <protection hidden="1"/>
    </xf>
    <xf numFmtId="0" fontId="10" fillId="0" borderId="42" xfId="3" applyFont="1" applyBorder="1" applyAlignment="1" applyProtection="1">
      <alignment vertical="center"/>
      <protection locked="0" hidden="1"/>
    </xf>
    <xf numFmtId="0" fontId="12" fillId="0" borderId="57" xfId="3" applyFont="1" applyBorder="1" applyAlignment="1" applyProtection="1">
      <alignment vertical="center" wrapText="1"/>
      <protection hidden="1"/>
    </xf>
    <xf numFmtId="0" fontId="6" fillId="0" borderId="24" xfId="2" applyFont="1" applyBorder="1" applyAlignment="1" applyProtection="1">
      <alignment vertical="center"/>
      <protection hidden="1"/>
    </xf>
    <xf numFmtId="0" fontId="10" fillId="0" borderId="59" xfId="3" applyFont="1" applyBorder="1" applyAlignment="1">
      <alignment horizontal="left"/>
    </xf>
    <xf numFmtId="0" fontId="13" fillId="0" borderId="59" xfId="0" applyFont="1" applyBorder="1" applyAlignment="1">
      <alignment horizontal="left"/>
    </xf>
    <xf numFmtId="0" fontId="7" fillId="0" borderId="13" xfId="2" applyFont="1" applyBorder="1" applyAlignment="1" applyProtection="1">
      <alignment horizontal="center" vertical="center"/>
      <protection locked="0" hidden="1"/>
    </xf>
    <xf numFmtId="177" fontId="6" fillId="0" borderId="24" xfId="2" applyNumberFormat="1" applyFont="1" applyBorder="1" applyAlignment="1" applyProtection="1">
      <alignment horizontal="left" vertical="center"/>
      <protection locked="0" hidden="1"/>
    </xf>
    <xf numFmtId="0" fontId="2" fillId="0" borderId="33" xfId="0" applyFont="1" applyBorder="1" applyAlignment="1" applyProtection="1">
      <alignment horizontal="center" vertical="top"/>
      <protection hidden="1"/>
    </xf>
    <xf numFmtId="164" fontId="3" fillId="0" borderId="60" xfId="2" applyNumberFormat="1" applyFont="1" applyBorder="1" applyAlignment="1" applyProtection="1">
      <alignment horizontal="center" vertical="center" textRotation="255" wrapText="1"/>
      <protection hidden="1"/>
    </xf>
    <xf numFmtId="178" fontId="6" fillId="0" borderId="21" xfId="2" applyNumberFormat="1" applyFont="1" applyBorder="1" applyAlignment="1" applyProtection="1">
      <alignment horizontal="left" vertical="center"/>
      <protection locked="0" hidden="1"/>
    </xf>
    <xf numFmtId="0" fontId="7" fillId="0" borderId="19" xfId="2" applyFont="1" applyBorder="1" applyAlignment="1" applyProtection="1">
      <alignment vertical="center"/>
      <protection locked="0" hidden="1"/>
    </xf>
    <xf numFmtId="0" fontId="7" fillId="0" borderId="18" xfId="2" applyFont="1" applyBorder="1" applyAlignment="1" applyProtection="1">
      <alignment horizontal="center" vertical="center"/>
      <protection locked="0" hidden="1"/>
    </xf>
    <xf numFmtId="179" fontId="6" fillId="0" borderId="18" xfId="2" applyNumberFormat="1" applyFont="1" applyBorder="1" applyAlignment="1" applyProtection="1">
      <alignment horizontal="center" vertical="center"/>
      <protection hidden="1"/>
    </xf>
    <xf numFmtId="0" fontId="2" fillId="0" borderId="18" xfId="2" applyBorder="1" applyAlignment="1" applyProtection="1">
      <alignment horizontal="center" vertical="center"/>
      <protection locked="0" hidden="1"/>
    </xf>
    <xf numFmtId="0" fontId="7" fillId="0" borderId="18" xfId="2" applyFont="1" applyBorder="1" applyAlignment="1" applyProtection="1">
      <alignment vertical="center"/>
      <protection locked="0" hidden="1"/>
    </xf>
    <xf numFmtId="0" fontId="15" fillId="8" borderId="61" xfId="0" applyFont="1" applyFill="1" applyBorder="1"/>
    <xf numFmtId="0" fontId="16" fillId="8" borderId="62" xfId="0" applyFont="1" applyFill="1" applyBorder="1" applyAlignment="1">
      <alignment horizontal="center" vertical="top"/>
    </xf>
    <xf numFmtId="0" fontId="15" fillId="8" borderId="63" xfId="0" applyFont="1" applyFill="1" applyBorder="1"/>
    <xf numFmtId="0" fontId="15" fillId="8" borderId="64" xfId="0" applyFont="1" applyFill="1" applyBorder="1"/>
    <xf numFmtId="0" fontId="16" fillId="8" borderId="0" xfId="0" applyFont="1" applyFill="1" applyAlignment="1">
      <alignment horizontal="center" vertical="top"/>
    </xf>
    <xf numFmtId="0" fontId="15" fillId="8" borderId="65" xfId="0" applyFont="1" applyFill="1" applyBorder="1"/>
    <xf numFmtId="0" fontId="0" fillId="8" borderId="64" xfId="0" applyFill="1" applyBorder="1"/>
    <xf numFmtId="0" fontId="17" fillId="8" borderId="0" xfId="0" applyFont="1" applyFill="1" applyAlignment="1">
      <alignment horizontal="center" vertical="top"/>
    </xf>
    <xf numFmtId="0" fontId="0" fillId="8" borderId="65" xfId="0" applyFill="1" applyBorder="1"/>
    <xf numFmtId="0" fontId="13" fillId="8" borderId="64" xfId="0" applyFont="1" applyFill="1" applyBorder="1" applyAlignment="1">
      <alignment horizontal="right" vertical="center"/>
    </xf>
    <xf numFmtId="0" fontId="18" fillId="2" borderId="1" xfId="1" applyFont="1" applyAlignment="1">
      <alignment horizontal="left"/>
    </xf>
    <xf numFmtId="0" fontId="18" fillId="2" borderId="66" xfId="1" applyFont="1" applyBorder="1"/>
    <xf numFmtId="182" fontId="19" fillId="7" borderId="67" xfId="3" applyNumberFormat="1" applyFont="1" applyFill="1" applyBorder="1" applyAlignment="1" applyProtection="1">
      <alignment horizontal="left" vertical="center"/>
      <protection hidden="1"/>
    </xf>
    <xf numFmtId="0" fontId="0" fillId="8" borderId="68" xfId="0" applyFill="1" applyBorder="1"/>
    <xf numFmtId="181" fontId="20" fillId="2" borderId="1" xfId="1" applyNumberFormat="1" applyFont="1" applyAlignment="1" applyProtection="1">
      <alignment horizontal="center" vertical="center"/>
      <protection hidden="1"/>
    </xf>
    <xf numFmtId="182" fontId="19" fillId="7" borderId="69" xfId="3" applyNumberFormat="1" applyFont="1" applyFill="1" applyBorder="1" applyAlignment="1" applyProtection="1">
      <alignment horizontal="left" vertical="center"/>
      <protection hidden="1"/>
    </xf>
    <xf numFmtId="0" fontId="13" fillId="8" borderId="70" xfId="0" applyFont="1" applyFill="1" applyBorder="1" applyAlignment="1">
      <alignment horizontal="right" vertical="center"/>
    </xf>
    <xf numFmtId="0" fontId="13" fillId="8" borderId="71" xfId="0" applyFont="1" applyFill="1" applyBorder="1" applyAlignment="1">
      <alignment horizontal="right" vertical="center"/>
    </xf>
  </cellXfs>
  <cellStyles count="4">
    <cellStyle name="Eingabe" xfId="1" builtinId="20"/>
    <cellStyle name="Standard" xfId="0" builtinId="0"/>
    <cellStyle name="Standard 2" xfId="2" xr:uid="{70AE0BAB-726B-4754-AA27-58697A01FA8B}"/>
    <cellStyle name="Standard 2 2" xfId="3" xr:uid="{71A4CC91-EC93-42FC-92E6-BD67F9B9B944}"/>
  </cellStyles>
  <dxfs count="10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DBA8E8-2C68-44F8-BEAB-AA010E1EAF0B}">
  <sheetPr codeName="Tabelle1"/>
  <dimension ref="B1:AH67"/>
  <sheetViews>
    <sheetView tabSelected="1" topLeftCell="A19" workbookViewId="0">
      <selection activeCell="R31" sqref="R31"/>
    </sheetView>
  </sheetViews>
  <sheetFormatPr baseColWidth="10" defaultRowHeight="14.25" x14ac:dyDescent="0.2"/>
  <cols>
    <col min="2" max="2" width="7" bestFit="1" customWidth="1"/>
    <col min="3" max="3" width="11.125" bestFit="1" customWidth="1"/>
    <col min="4" max="4" width="11.625" bestFit="1" customWidth="1"/>
    <col min="5" max="5" width="6.75" bestFit="1" customWidth="1"/>
    <col min="6" max="6" width="5.75" bestFit="1" customWidth="1"/>
    <col min="7" max="9" width="2" bestFit="1" customWidth="1"/>
    <col min="10" max="10" width="5.375" bestFit="1" customWidth="1"/>
    <col min="11" max="11" width="8.875" bestFit="1" customWidth="1"/>
    <col min="12" max="12" width="6.75" bestFit="1" customWidth="1"/>
    <col min="13" max="13" width="9.375" bestFit="1" customWidth="1"/>
    <col min="14" max="16" width="2" bestFit="1" customWidth="1"/>
    <col min="17" max="17" width="5.375" bestFit="1" customWidth="1"/>
    <col min="18" max="18" width="9.75" bestFit="1" customWidth="1"/>
    <col min="19" max="19" width="6.75" bestFit="1" customWidth="1"/>
    <col min="20" max="23" width="2" bestFit="1" customWidth="1"/>
    <col min="24" max="24" width="5.375" bestFit="1" customWidth="1"/>
    <col min="25" max="25" width="8.125" bestFit="1" customWidth="1"/>
    <col min="26" max="28" width="6.375" bestFit="1" customWidth="1"/>
    <col min="30" max="30" width="7.75" bestFit="1" customWidth="1"/>
  </cols>
  <sheetData>
    <row r="1" spans="2:34" ht="15" thickBot="1" x14ac:dyDescent="0.25"/>
    <row r="2" spans="2:34" ht="15.75" thickTop="1" x14ac:dyDescent="0.2">
      <c r="B2" s="1">
        <f>D2</f>
        <v>1</v>
      </c>
      <c r="C2" s="2" t="s">
        <v>0</v>
      </c>
      <c r="D2" s="3">
        <v>1</v>
      </c>
      <c r="E2" s="4"/>
      <c r="F2" s="4"/>
      <c r="G2" s="4"/>
      <c r="H2" s="4"/>
      <c r="I2" s="5"/>
      <c r="J2" s="6"/>
      <c r="K2" s="7" t="s">
        <v>1</v>
      </c>
      <c r="L2" s="8" t="str">
        <f>$AG$7</f>
        <v>Engling</v>
      </c>
      <c r="M2" s="8"/>
      <c r="N2" s="8"/>
      <c r="O2" s="8"/>
      <c r="P2" s="9"/>
      <c r="Q2" s="10"/>
      <c r="R2" s="11">
        <f>$AH$7</f>
        <v>365</v>
      </c>
      <c r="S2" s="12"/>
      <c r="T2" s="12"/>
      <c r="U2" s="12"/>
      <c r="V2" s="12"/>
      <c r="W2" s="13"/>
      <c r="X2" s="14"/>
      <c r="Y2" s="15" t="s">
        <v>2</v>
      </c>
      <c r="Z2" s="16"/>
      <c r="AA2" s="17"/>
      <c r="AB2" s="16"/>
      <c r="AC2" s="18"/>
      <c r="AD2" s="19"/>
      <c r="AF2" s="129"/>
      <c r="AG2" s="130" t="s">
        <v>53</v>
      </c>
      <c r="AH2" s="131"/>
    </row>
    <row r="3" spans="2:34" ht="15.75" thickBot="1" x14ac:dyDescent="0.25">
      <c r="B3" s="20"/>
      <c r="C3" s="143">
        <f>$AG$6</f>
        <v>478</v>
      </c>
      <c r="D3" s="21"/>
      <c r="E3" s="22"/>
      <c r="F3" s="22"/>
      <c r="G3" s="22"/>
      <c r="H3" s="22"/>
      <c r="I3" s="23"/>
      <c r="J3" s="24">
        <f>COUNTIF(D6:D34,"xx")</f>
        <v>0</v>
      </c>
      <c r="K3" s="25" t="s">
        <v>3</v>
      </c>
      <c r="L3" s="26" t="str">
        <f>$AG$8</f>
        <v>Völklein</v>
      </c>
      <c r="M3" s="26"/>
      <c r="N3" s="26"/>
      <c r="O3" s="26"/>
      <c r="P3" s="27"/>
      <c r="Q3" s="24">
        <f>COUNTIF(K7:K34,"xx")</f>
        <v>0</v>
      </c>
      <c r="R3" s="28">
        <f>$AH$8</f>
        <v>389</v>
      </c>
      <c r="S3" s="29"/>
      <c r="T3" s="29"/>
      <c r="U3" s="29"/>
      <c r="V3" s="29"/>
      <c r="W3" s="30"/>
      <c r="X3" s="31">
        <f>COUNTIF(R6:R34,"xx")</f>
        <v>0</v>
      </c>
      <c r="Y3" s="32"/>
      <c r="Z3" s="33"/>
      <c r="AA3" s="34"/>
      <c r="AB3" s="33"/>
      <c r="AC3" s="35"/>
      <c r="AD3" s="36"/>
      <c r="AF3" s="132"/>
      <c r="AG3" s="133" t="s">
        <v>54</v>
      </c>
      <c r="AH3" s="134"/>
    </row>
    <row r="4" spans="2:34" ht="15.75" thickBot="1" x14ac:dyDescent="0.25">
      <c r="B4" s="20"/>
      <c r="C4" s="37" t="s">
        <v>4</v>
      </c>
      <c r="D4" s="38" t="e">
        <f>CONCATENATE(COUNTIF(D6:D28,"&gt;""")," MA ",$I$5," ",COUNTIF(D6:D28,"xx"))</f>
        <v>#NAME?</v>
      </c>
      <c r="E4" s="39" t="e">
        <f>$J$6</f>
        <v>#NAME?</v>
      </c>
      <c r="F4" s="40" t="str">
        <f>$K$6</f>
        <v>Kasten</v>
      </c>
      <c r="G4" s="40" t="str">
        <f>$L$6</f>
        <v/>
      </c>
      <c r="H4" s="40" t="str">
        <f>$M$6</f>
        <v/>
      </c>
      <c r="I4" s="41" t="str">
        <f>$N$6</f>
        <v/>
      </c>
      <c r="J4" s="42" t="e">
        <f>_MAH_1</f>
        <v>#NAME?</v>
      </c>
      <c r="K4" s="38" t="e">
        <f>CONCATENATE(COUNTIF(K6:K28,"&gt;""")," MA ",$P$5," ",COUNTIF(K6:K28,"xx"))</f>
        <v>#NAME?</v>
      </c>
      <c r="L4" s="39" t="e">
        <f>$Q$6</f>
        <v>#NAME?</v>
      </c>
      <c r="M4" s="40" t="str">
        <f>$R$6</f>
        <v>Kindermann</v>
      </c>
      <c r="N4" s="40" t="str">
        <f>$S$6</f>
        <v/>
      </c>
      <c r="O4" s="40" t="str">
        <f>$T$6</f>
        <v/>
      </c>
      <c r="P4" s="43" t="str">
        <f>$U$6</f>
        <v/>
      </c>
      <c r="Q4" s="42" t="e">
        <f>_MAH_1</f>
        <v>#NAME?</v>
      </c>
      <c r="R4" s="38" t="e">
        <f>CONCATENATE(COUNTIF(R6:R28,"&gt;""")," MA ",$W$5," ",COUNTIF(R6:R28,"xx"))</f>
        <v>#NAME?</v>
      </c>
      <c r="S4" s="39" t="e">
        <f>$X$6</f>
        <v>#NAME?</v>
      </c>
      <c r="T4" s="40" t="str">
        <f>$Y$6</f>
        <v>U</v>
      </c>
      <c r="U4" s="40">
        <f>$Z$6</f>
        <v>0</v>
      </c>
      <c r="V4" s="40">
        <f>$AA$6</f>
        <v>0</v>
      </c>
      <c r="W4" s="43">
        <f>$AB$6</f>
        <v>0</v>
      </c>
      <c r="X4" s="42" t="e">
        <f>_MAH_1</f>
        <v>#NAME?</v>
      </c>
      <c r="Y4" s="44"/>
      <c r="Z4" s="45" t="e">
        <f>_MAUS_1</f>
        <v>#NAME?</v>
      </c>
      <c r="AA4" s="46" t="e">
        <f>_MAUS_1</f>
        <v>#NAME?</v>
      </c>
      <c r="AB4" s="47" t="e">
        <f>_MAUS_1</f>
        <v>#NAME?</v>
      </c>
      <c r="AC4" s="48"/>
      <c r="AD4" s="49" t="e">
        <f>_MA_1</f>
        <v>#NAME?</v>
      </c>
      <c r="AF4" s="132"/>
      <c r="AG4" s="133" t="s">
        <v>55</v>
      </c>
      <c r="AH4" s="134"/>
    </row>
    <row r="5" spans="2:34" ht="15.75" thickBot="1" x14ac:dyDescent="0.25">
      <c r="B5" s="20"/>
      <c r="C5" s="50"/>
      <c r="D5" s="51" t="s">
        <v>52</v>
      </c>
      <c r="E5" s="52" t="e">
        <f>_MAF_1</f>
        <v>#NAME?</v>
      </c>
      <c r="F5" s="53" t="e">
        <f>_MAF_1</f>
        <v>#NAME?</v>
      </c>
      <c r="G5" s="53" t="e">
        <f>_MAF_1</f>
        <v>#NAME?</v>
      </c>
      <c r="H5" s="53" t="e">
        <f>_MAF_1</f>
        <v>#NAME?</v>
      </c>
      <c r="I5" s="54" t="e">
        <f>_MAF_1</f>
        <v>#NAME?</v>
      </c>
      <c r="J5" s="55" t="e">
        <f>_MAHXX_1</f>
        <v>#NAME?</v>
      </c>
      <c r="K5" s="51" t="e">
        <f>_SUSS_1</f>
        <v>#NAME?</v>
      </c>
      <c r="L5" s="52" t="e">
        <f>_MAS_1</f>
        <v>#NAME?</v>
      </c>
      <c r="M5" s="53" t="e">
        <f>_MAS_1</f>
        <v>#NAME?</v>
      </c>
      <c r="N5" s="53" t="e">
        <f>_MAS_1</f>
        <v>#NAME?</v>
      </c>
      <c r="O5" s="53" t="e">
        <f>_MAS_1</f>
        <v>#NAME?</v>
      </c>
      <c r="P5" s="54" t="e">
        <f>_MAS_1</f>
        <v>#NAME?</v>
      </c>
      <c r="Q5" s="55" t="e">
        <f>_MAHXX_1</f>
        <v>#NAME?</v>
      </c>
      <c r="R5" s="51" t="e">
        <f>_SUNS_1</f>
        <v>#NAME?</v>
      </c>
      <c r="S5" s="52" t="e">
        <f>_MAN_1</f>
        <v>#NAME?</v>
      </c>
      <c r="T5" s="53" t="e">
        <f>_MAN_1</f>
        <v>#NAME?</v>
      </c>
      <c r="U5" s="53" t="e">
        <f>_MAN_1</f>
        <v>#NAME?</v>
      </c>
      <c r="V5" s="53" t="e">
        <f>_MAN_1</f>
        <v>#NAME?</v>
      </c>
      <c r="W5" s="54" t="e">
        <f>_MAN_1</f>
        <v>#NAME?</v>
      </c>
      <c r="X5" s="55" t="e">
        <f>_MAHXX_1</f>
        <v>#NAME?</v>
      </c>
      <c r="Y5" s="56"/>
      <c r="Z5" s="45"/>
      <c r="AA5" s="46"/>
      <c r="AB5" s="47"/>
      <c r="AC5" s="48"/>
      <c r="AD5" s="57" t="e">
        <f>_MA2_1</f>
        <v>#NAME?</v>
      </c>
      <c r="AF5" s="135"/>
      <c r="AG5" s="136"/>
      <c r="AH5" s="137"/>
    </row>
    <row r="6" spans="2:34" x14ac:dyDescent="0.2">
      <c r="B6" s="20"/>
      <c r="C6" s="50" t="str">
        <f>$AG$9</f>
        <v>Schichtführer :</v>
      </c>
      <c r="D6" s="58" t="s">
        <v>5</v>
      </c>
      <c r="E6" s="59" t="s">
        <v>6</v>
      </c>
      <c r="F6" s="60" t="s">
        <v>6</v>
      </c>
      <c r="G6" s="60" t="s">
        <v>6</v>
      </c>
      <c r="H6" s="60" t="s">
        <v>6</v>
      </c>
      <c r="I6" s="61" t="s">
        <v>6</v>
      </c>
      <c r="J6" s="62" t="e">
        <f>_FSumme_1</f>
        <v>#NAME?</v>
      </c>
      <c r="K6" s="63" t="s">
        <v>7</v>
      </c>
      <c r="L6" s="59" t="s">
        <v>6</v>
      </c>
      <c r="M6" s="60" t="s">
        <v>6</v>
      </c>
      <c r="N6" s="60" t="s">
        <v>6</v>
      </c>
      <c r="O6" s="60" t="s">
        <v>6</v>
      </c>
      <c r="P6" s="61" t="s">
        <v>6</v>
      </c>
      <c r="Q6" s="62" t="e">
        <f>_SSumme_1</f>
        <v>#NAME?</v>
      </c>
      <c r="R6" s="64" t="s">
        <v>8</v>
      </c>
      <c r="S6" s="59" t="s">
        <v>6</v>
      </c>
      <c r="T6" s="60" t="s">
        <v>6</v>
      </c>
      <c r="U6" s="60" t="s">
        <v>6</v>
      </c>
      <c r="V6" s="60" t="s">
        <v>6</v>
      </c>
      <c r="W6" s="65" t="s">
        <v>6</v>
      </c>
      <c r="X6" s="66" t="e">
        <f>_NSumme_1</f>
        <v>#NAME?</v>
      </c>
      <c r="Y6" s="67" t="s">
        <v>9</v>
      </c>
      <c r="Z6" s="68"/>
      <c r="AA6" s="69"/>
      <c r="AB6" s="70"/>
      <c r="AC6" s="71"/>
      <c r="AD6" s="72" t="e">
        <f>IF(AD11&gt;0,"",AD5-AD4)</f>
        <v>#NAME?</v>
      </c>
      <c r="AF6" s="138" t="s">
        <v>56</v>
      </c>
      <c r="AG6" s="139">
        <v>478</v>
      </c>
      <c r="AH6" s="137"/>
    </row>
    <row r="7" spans="2:34" ht="15" thickBot="1" x14ac:dyDescent="0.25">
      <c r="B7" s="20"/>
      <c r="C7" s="73" t="str">
        <f>$AG$10</f>
        <v>Stellvertreter</v>
      </c>
      <c r="D7" s="74" t="s">
        <v>63</v>
      </c>
      <c r="E7" s="75" t="s">
        <v>10</v>
      </c>
      <c r="F7" s="76" t="s">
        <v>11</v>
      </c>
      <c r="G7" s="76" t="s">
        <v>11</v>
      </c>
      <c r="H7" s="76" t="s">
        <v>11</v>
      </c>
      <c r="I7" s="77" t="s">
        <v>11</v>
      </c>
      <c r="J7" s="78" t="e">
        <f>_FSumme_1</f>
        <v>#NAME?</v>
      </c>
      <c r="K7" s="74"/>
      <c r="L7" s="75" t="s">
        <v>6</v>
      </c>
      <c r="M7" s="76" t="s">
        <v>6</v>
      </c>
      <c r="N7" s="76" t="s">
        <v>6</v>
      </c>
      <c r="O7" s="76" t="s">
        <v>6</v>
      </c>
      <c r="P7" s="77" t="s">
        <v>6</v>
      </c>
      <c r="Q7" s="78" t="e">
        <f>_SSumme_1</f>
        <v>#NAME?</v>
      </c>
      <c r="R7" s="74"/>
      <c r="S7" s="75" t="s">
        <v>6</v>
      </c>
      <c r="T7" s="76" t="s">
        <v>6</v>
      </c>
      <c r="U7" s="76" t="s">
        <v>6</v>
      </c>
      <c r="V7" s="76" t="s">
        <v>6</v>
      </c>
      <c r="W7" s="79" t="s">
        <v>6</v>
      </c>
      <c r="X7" s="80" t="e">
        <f>_NSumme_1</f>
        <v>#NAME?</v>
      </c>
      <c r="Y7" s="81"/>
      <c r="Z7" s="68"/>
      <c r="AA7" s="69"/>
      <c r="AB7" s="70"/>
      <c r="AC7" s="71"/>
      <c r="AD7" s="82"/>
      <c r="AF7" s="138" t="s">
        <v>57</v>
      </c>
      <c r="AG7" s="140" t="s">
        <v>61</v>
      </c>
      <c r="AH7" s="141">
        <v>365</v>
      </c>
    </row>
    <row r="8" spans="2:34" x14ac:dyDescent="0.2">
      <c r="B8" s="20"/>
      <c r="C8" s="83"/>
      <c r="D8" s="58" t="s">
        <v>12</v>
      </c>
      <c r="E8" s="84" t="s">
        <v>6</v>
      </c>
      <c r="F8" s="85" t="s">
        <v>6</v>
      </c>
      <c r="G8" s="85" t="s">
        <v>6</v>
      </c>
      <c r="H8" s="85" t="s">
        <v>6</v>
      </c>
      <c r="I8" s="86" t="s">
        <v>6</v>
      </c>
      <c r="J8" s="87" t="e">
        <f>_FSumme_1</f>
        <v>#NAME?</v>
      </c>
      <c r="K8" s="63" t="s">
        <v>13</v>
      </c>
      <c r="L8" s="84" t="s">
        <v>6</v>
      </c>
      <c r="M8" s="85" t="s">
        <v>6</v>
      </c>
      <c r="N8" s="85" t="s">
        <v>6</v>
      </c>
      <c r="O8" s="85" t="s">
        <v>6</v>
      </c>
      <c r="P8" s="86" t="s">
        <v>6</v>
      </c>
      <c r="Q8" s="87" t="e">
        <f>_SSumme_1</f>
        <v>#NAME?</v>
      </c>
      <c r="R8" s="64" t="s">
        <v>14</v>
      </c>
      <c r="S8" s="84" t="s">
        <v>6</v>
      </c>
      <c r="T8" s="85" t="s">
        <v>6</v>
      </c>
      <c r="U8" s="85" t="s">
        <v>6</v>
      </c>
      <c r="V8" s="85" t="s">
        <v>6</v>
      </c>
      <c r="W8" s="86" t="s">
        <v>6</v>
      </c>
      <c r="X8" s="87" t="e">
        <f>_NSumme_1</f>
        <v>#NAME?</v>
      </c>
      <c r="Y8" s="81"/>
      <c r="Z8" s="70"/>
      <c r="AA8" s="69"/>
      <c r="AB8" s="88"/>
      <c r="AC8" s="71"/>
      <c r="AD8" s="89"/>
      <c r="AF8" s="138" t="s">
        <v>58</v>
      </c>
      <c r="AG8" s="140" t="s">
        <v>62</v>
      </c>
      <c r="AH8" s="141">
        <v>389</v>
      </c>
    </row>
    <row r="9" spans="2:34" ht="15" thickBot="1" x14ac:dyDescent="0.25">
      <c r="B9" s="20"/>
      <c r="C9" s="90"/>
      <c r="D9" s="58" t="s">
        <v>15</v>
      </c>
      <c r="E9" s="84" t="s">
        <v>6</v>
      </c>
      <c r="F9" s="85" t="s">
        <v>6</v>
      </c>
      <c r="G9" s="85" t="s">
        <v>6</v>
      </c>
      <c r="H9" s="85" t="s">
        <v>6</v>
      </c>
      <c r="I9" s="86" t="s">
        <v>6</v>
      </c>
      <c r="J9" s="87" t="e">
        <f>_FSumme_1</f>
        <v>#NAME?</v>
      </c>
      <c r="K9" s="63" t="s">
        <v>16</v>
      </c>
      <c r="L9" s="84" t="s">
        <v>6</v>
      </c>
      <c r="M9" s="85" t="s">
        <v>6</v>
      </c>
      <c r="N9" s="85" t="s">
        <v>6</v>
      </c>
      <c r="O9" s="85" t="s">
        <v>6</v>
      </c>
      <c r="P9" s="86" t="s">
        <v>6</v>
      </c>
      <c r="Q9" s="87" t="e">
        <f>_SSumme_1</f>
        <v>#NAME?</v>
      </c>
      <c r="R9" s="64" t="s">
        <v>17</v>
      </c>
      <c r="S9" s="84" t="s">
        <v>6</v>
      </c>
      <c r="T9" s="85" t="s">
        <v>18</v>
      </c>
      <c r="U9" s="85" t="s">
        <v>18</v>
      </c>
      <c r="V9" s="85" t="s">
        <v>18</v>
      </c>
      <c r="W9" s="86" t="s">
        <v>18</v>
      </c>
      <c r="X9" s="87" t="e">
        <f>_NSumme_1</f>
        <v>#NAME?</v>
      </c>
      <c r="Y9" s="81"/>
      <c r="Z9" s="91"/>
      <c r="AA9" s="92"/>
      <c r="AB9" s="70"/>
      <c r="AC9" s="71"/>
      <c r="AD9" s="82"/>
      <c r="AF9" s="142"/>
      <c r="AG9" s="146" t="s">
        <v>59</v>
      </c>
      <c r="AH9" s="144">
        <v>359</v>
      </c>
    </row>
    <row r="10" spans="2:34" ht="15.75" thickTop="1" thickBot="1" x14ac:dyDescent="0.25">
      <c r="B10" s="20"/>
      <c r="C10" s="90"/>
      <c r="D10" s="58" t="s">
        <v>19</v>
      </c>
      <c r="E10" s="84" t="s">
        <v>6</v>
      </c>
      <c r="F10" s="85" t="s">
        <v>6</v>
      </c>
      <c r="G10" s="85" t="s">
        <v>6</v>
      </c>
      <c r="H10" s="85" t="s">
        <v>6</v>
      </c>
      <c r="I10" s="86" t="s">
        <v>6</v>
      </c>
      <c r="J10" s="87" t="e">
        <f>_FSumme_1</f>
        <v>#NAME?</v>
      </c>
      <c r="K10" s="63" t="s">
        <v>20</v>
      </c>
      <c r="L10" s="84" t="s">
        <v>6</v>
      </c>
      <c r="M10" s="85" t="s">
        <v>6</v>
      </c>
      <c r="N10" s="85" t="s">
        <v>6</v>
      </c>
      <c r="O10" s="85" t="s">
        <v>6</v>
      </c>
      <c r="P10" s="86" t="s">
        <v>6</v>
      </c>
      <c r="Q10" s="87" t="e">
        <f>_SSumme_1</f>
        <v>#NAME?</v>
      </c>
      <c r="R10" s="64" t="s">
        <v>21</v>
      </c>
      <c r="S10" s="84" t="s">
        <v>22</v>
      </c>
      <c r="T10" s="85" t="s">
        <v>22</v>
      </c>
      <c r="U10" s="85" t="s">
        <v>22</v>
      </c>
      <c r="V10" s="85" t="s">
        <v>22</v>
      </c>
      <c r="W10" s="86" t="s">
        <v>22</v>
      </c>
      <c r="X10" s="87" t="e">
        <f>_NSumme_1</f>
        <v>#NAME?</v>
      </c>
      <c r="Y10" s="81"/>
      <c r="Z10" s="70"/>
      <c r="AA10" s="92"/>
      <c r="AB10" s="70"/>
      <c r="AC10" s="71"/>
      <c r="AD10" s="93">
        <f>COUNTIF(D6:D24,"&gt;""")+COUNTIF(K7:K27,"&gt;""")+COUNTIF(R6:R28,"&gt;""")</f>
        <v>33</v>
      </c>
      <c r="AG10" s="145" t="s">
        <v>60</v>
      </c>
    </row>
    <row r="11" spans="2:34" ht="15" thickTop="1" x14ac:dyDescent="0.2">
      <c r="B11" s="20"/>
      <c r="C11" s="94"/>
      <c r="D11" s="58" t="s">
        <v>23</v>
      </c>
      <c r="E11" s="84" t="s">
        <v>6</v>
      </c>
      <c r="F11" s="85" t="s">
        <v>6</v>
      </c>
      <c r="G11" s="85" t="s">
        <v>6</v>
      </c>
      <c r="H11" s="85" t="s">
        <v>6</v>
      </c>
      <c r="I11" s="86" t="s">
        <v>6</v>
      </c>
      <c r="J11" s="87" t="e">
        <f>_FSumme_1</f>
        <v>#NAME?</v>
      </c>
      <c r="K11" s="63" t="s">
        <v>24</v>
      </c>
      <c r="L11" s="84" t="s">
        <v>6</v>
      </c>
      <c r="M11" s="85" t="s">
        <v>6</v>
      </c>
      <c r="N11" s="85" t="s">
        <v>6</v>
      </c>
      <c r="O11" s="85" t="s">
        <v>6</v>
      </c>
      <c r="P11" s="86" t="s">
        <v>6</v>
      </c>
      <c r="Q11" s="87" t="e">
        <f>_SSumme_1</f>
        <v>#NAME?</v>
      </c>
      <c r="R11" s="64" t="s">
        <v>25</v>
      </c>
      <c r="S11" s="84" t="s">
        <v>6</v>
      </c>
      <c r="T11" s="85" t="s">
        <v>6</v>
      </c>
      <c r="U11" s="85" t="s">
        <v>6</v>
      </c>
      <c r="V11" s="85" t="s">
        <v>6</v>
      </c>
      <c r="W11" s="86" t="s">
        <v>6</v>
      </c>
      <c r="X11" s="87" t="e">
        <f>_NSumme_1</f>
        <v>#NAME?</v>
      </c>
      <c r="Y11" s="81"/>
      <c r="Z11" s="95"/>
      <c r="AA11" s="92"/>
      <c r="AB11" s="70"/>
      <c r="AC11" s="71"/>
      <c r="AD11" s="96"/>
    </row>
    <row r="12" spans="2:34" x14ac:dyDescent="0.2">
      <c r="B12" s="20"/>
      <c r="C12" s="97"/>
      <c r="D12" s="58" t="s">
        <v>26</v>
      </c>
      <c r="E12" s="84" t="s">
        <v>6</v>
      </c>
      <c r="F12" s="85" t="s">
        <v>6</v>
      </c>
      <c r="G12" s="85" t="s">
        <v>6</v>
      </c>
      <c r="H12" s="85" t="s">
        <v>6</v>
      </c>
      <c r="I12" s="86" t="s">
        <v>6</v>
      </c>
      <c r="J12" s="87" t="e">
        <f>_FSumme_1</f>
        <v>#NAME?</v>
      </c>
      <c r="K12" s="63" t="s">
        <v>27</v>
      </c>
      <c r="L12" s="84" t="s">
        <v>9</v>
      </c>
      <c r="M12" s="85" t="s">
        <v>9</v>
      </c>
      <c r="N12" s="85" t="s">
        <v>9</v>
      </c>
      <c r="O12" s="85" t="s">
        <v>9</v>
      </c>
      <c r="P12" s="86" t="s">
        <v>9</v>
      </c>
      <c r="Q12" s="87" t="e">
        <f>_SSumme_1</f>
        <v>#NAME?</v>
      </c>
      <c r="R12" s="64" t="s">
        <v>28</v>
      </c>
      <c r="S12" s="84" t="s">
        <v>6</v>
      </c>
      <c r="T12" s="85" t="s">
        <v>6</v>
      </c>
      <c r="U12" s="85" t="s">
        <v>6</v>
      </c>
      <c r="V12" s="85" t="s">
        <v>6</v>
      </c>
      <c r="W12" s="86" t="s">
        <v>6</v>
      </c>
      <c r="X12" s="87" t="e">
        <f>_NSumme_1</f>
        <v>#NAME?</v>
      </c>
      <c r="Y12" s="81"/>
      <c r="Z12" s="91"/>
      <c r="AA12" s="92"/>
      <c r="AB12" s="70"/>
      <c r="AC12" s="71"/>
      <c r="AD12" s="98" t="str">
        <f>IF(AD11&gt;0,AD11,"")</f>
        <v/>
      </c>
    </row>
    <row r="13" spans="2:34" x14ac:dyDescent="0.2">
      <c r="B13" s="20"/>
      <c r="C13" s="99"/>
      <c r="D13" s="58" t="s">
        <v>29</v>
      </c>
      <c r="E13" s="84" t="s">
        <v>6</v>
      </c>
      <c r="F13" s="85" t="s">
        <v>6</v>
      </c>
      <c r="G13" s="85" t="s">
        <v>6</v>
      </c>
      <c r="H13" s="85" t="s">
        <v>6</v>
      </c>
      <c r="I13" s="86" t="s">
        <v>6</v>
      </c>
      <c r="J13" s="87" t="e">
        <f>_FSumme_1</f>
        <v>#NAME?</v>
      </c>
      <c r="K13" s="63" t="s">
        <v>30</v>
      </c>
      <c r="L13" s="84" t="s">
        <v>6</v>
      </c>
      <c r="M13" s="85" t="s">
        <v>6</v>
      </c>
      <c r="N13" s="85" t="s">
        <v>6</v>
      </c>
      <c r="O13" s="85" t="s">
        <v>6</v>
      </c>
      <c r="P13" s="86" t="s">
        <v>6</v>
      </c>
      <c r="Q13" s="87" t="e">
        <f>_SSumme_1</f>
        <v>#NAME?</v>
      </c>
      <c r="R13" s="64" t="s">
        <v>31</v>
      </c>
      <c r="S13" s="84" t="s">
        <v>6</v>
      </c>
      <c r="T13" s="85" t="s">
        <v>6</v>
      </c>
      <c r="U13" s="85" t="s">
        <v>6</v>
      </c>
      <c r="V13" s="85" t="s">
        <v>6</v>
      </c>
      <c r="W13" s="86" t="s">
        <v>6</v>
      </c>
      <c r="X13" s="87" t="e">
        <f>_NSumme_1</f>
        <v>#NAME?</v>
      </c>
      <c r="Y13" s="81"/>
      <c r="Z13" s="70"/>
      <c r="AA13" s="92"/>
      <c r="AB13" s="70"/>
      <c r="AC13" s="71"/>
      <c r="AD13" s="100"/>
    </row>
    <row r="14" spans="2:34" x14ac:dyDescent="0.2">
      <c r="B14" s="20"/>
      <c r="C14" s="99"/>
      <c r="D14" s="58" t="s">
        <v>32</v>
      </c>
      <c r="E14" s="84" t="s">
        <v>6</v>
      </c>
      <c r="F14" s="85" t="s">
        <v>6</v>
      </c>
      <c r="G14" s="85" t="s">
        <v>6</v>
      </c>
      <c r="H14" s="85" t="s">
        <v>6</v>
      </c>
      <c r="I14" s="86" t="s">
        <v>6</v>
      </c>
      <c r="J14" s="87" t="e">
        <f>_FSumme_1</f>
        <v>#NAME?</v>
      </c>
      <c r="K14" s="63" t="s">
        <v>33</v>
      </c>
      <c r="L14" s="84" t="s">
        <v>9</v>
      </c>
      <c r="M14" s="85" t="s">
        <v>9</v>
      </c>
      <c r="N14" s="85" t="s">
        <v>9</v>
      </c>
      <c r="O14" s="85" t="s">
        <v>9</v>
      </c>
      <c r="P14" s="86" t="s">
        <v>9</v>
      </c>
      <c r="Q14" s="87" t="e">
        <f>_SSumme_1</f>
        <v>#NAME?</v>
      </c>
      <c r="R14" s="64" t="s">
        <v>34</v>
      </c>
      <c r="S14" s="84" t="s">
        <v>6</v>
      </c>
      <c r="T14" s="85" t="s">
        <v>6</v>
      </c>
      <c r="U14" s="85" t="s">
        <v>6</v>
      </c>
      <c r="V14" s="85" t="s">
        <v>6</v>
      </c>
      <c r="W14" s="86" t="s">
        <v>6</v>
      </c>
      <c r="X14" s="87" t="e">
        <f>_NSumme_1</f>
        <v>#NAME?</v>
      </c>
      <c r="Y14" s="81"/>
      <c r="Z14" s="70"/>
      <c r="AA14" s="92"/>
      <c r="AB14" s="70"/>
      <c r="AC14" s="71"/>
      <c r="AD14" s="82"/>
    </row>
    <row r="15" spans="2:34" x14ac:dyDescent="0.2">
      <c r="B15" s="20"/>
      <c r="C15" s="99"/>
      <c r="D15" s="58" t="s">
        <v>35</v>
      </c>
      <c r="E15" s="84" t="s">
        <v>6</v>
      </c>
      <c r="F15" s="85" t="s">
        <v>6</v>
      </c>
      <c r="G15" s="85" t="s">
        <v>6</v>
      </c>
      <c r="H15" s="85" t="s">
        <v>6</v>
      </c>
      <c r="I15" s="86" t="s">
        <v>6</v>
      </c>
      <c r="J15" s="87" t="e">
        <f>_FSumme_1</f>
        <v>#NAME?</v>
      </c>
      <c r="K15" s="63" t="s">
        <v>36</v>
      </c>
      <c r="L15" s="84" t="s">
        <v>6</v>
      </c>
      <c r="M15" s="85" t="s">
        <v>6</v>
      </c>
      <c r="N15" s="85" t="s">
        <v>6</v>
      </c>
      <c r="O15" s="85" t="s">
        <v>6</v>
      </c>
      <c r="P15" s="86" t="s">
        <v>6</v>
      </c>
      <c r="Q15" s="87" t="e">
        <f>_SSumme_1</f>
        <v>#NAME?</v>
      </c>
      <c r="R15" s="64" t="s">
        <v>37</v>
      </c>
      <c r="S15" s="84" t="s">
        <v>6</v>
      </c>
      <c r="T15" s="85" t="s">
        <v>6</v>
      </c>
      <c r="U15" s="85" t="s">
        <v>6</v>
      </c>
      <c r="V15" s="85" t="s">
        <v>6</v>
      </c>
      <c r="W15" s="86" t="s">
        <v>6</v>
      </c>
      <c r="X15" s="87" t="e">
        <f>_NSumme_1</f>
        <v>#NAME?</v>
      </c>
      <c r="Y15" s="81"/>
      <c r="Z15" s="70"/>
      <c r="AA15" s="92"/>
      <c r="AB15" s="70"/>
      <c r="AC15" s="71"/>
      <c r="AD15" s="82"/>
    </row>
    <row r="16" spans="2:34" x14ac:dyDescent="0.2">
      <c r="B16" s="20"/>
      <c r="C16" s="101"/>
      <c r="D16" s="58" t="s">
        <v>38</v>
      </c>
      <c r="E16" s="84" t="s">
        <v>6</v>
      </c>
      <c r="F16" s="85" t="s">
        <v>6</v>
      </c>
      <c r="G16" s="85" t="s">
        <v>6</v>
      </c>
      <c r="H16" s="85" t="s">
        <v>6</v>
      </c>
      <c r="I16" s="86" t="s">
        <v>6</v>
      </c>
      <c r="J16" s="87" t="e">
        <f>_FSumme_1</f>
        <v>#NAME?</v>
      </c>
      <c r="K16" s="63" t="s">
        <v>39</v>
      </c>
      <c r="L16" s="84" t="s">
        <v>6</v>
      </c>
      <c r="M16" s="85" t="s">
        <v>6</v>
      </c>
      <c r="N16" s="85" t="s">
        <v>6</v>
      </c>
      <c r="O16" s="85" t="s">
        <v>6</v>
      </c>
      <c r="P16" s="86" t="s">
        <v>6</v>
      </c>
      <c r="Q16" s="87" t="e">
        <f>_SSumme_1</f>
        <v>#NAME?</v>
      </c>
      <c r="R16" s="64" t="s">
        <v>40</v>
      </c>
      <c r="S16" s="84" t="s">
        <v>6</v>
      </c>
      <c r="T16" s="85" t="s">
        <v>6</v>
      </c>
      <c r="U16" s="85" t="s">
        <v>6</v>
      </c>
      <c r="V16" s="85" t="s">
        <v>6</v>
      </c>
      <c r="W16" s="86" t="s">
        <v>6</v>
      </c>
      <c r="X16" s="87" t="e">
        <f>_NSumme_1</f>
        <v>#NAME?</v>
      </c>
      <c r="Y16" s="81"/>
      <c r="Z16" s="70"/>
      <c r="AA16" s="92"/>
      <c r="AB16" s="70"/>
      <c r="AC16" s="71"/>
      <c r="AD16" s="82"/>
    </row>
    <row r="17" spans="2:30" x14ac:dyDescent="0.2">
      <c r="B17" s="20"/>
      <c r="C17" s="102"/>
      <c r="D17" s="58" t="s">
        <v>41</v>
      </c>
      <c r="E17" s="84" t="s">
        <v>6</v>
      </c>
      <c r="F17" s="85" t="s">
        <v>6</v>
      </c>
      <c r="G17" s="85" t="s">
        <v>6</v>
      </c>
      <c r="H17" s="85" t="s">
        <v>6</v>
      </c>
      <c r="I17" s="86" t="s">
        <v>6</v>
      </c>
      <c r="J17" s="87" t="e">
        <f>_FSumme_1</f>
        <v>#NAME?</v>
      </c>
      <c r="K17" s="103"/>
      <c r="L17" s="84" t="s">
        <v>6</v>
      </c>
      <c r="M17" s="85" t="s">
        <v>6</v>
      </c>
      <c r="N17" s="85" t="s">
        <v>6</v>
      </c>
      <c r="O17" s="85" t="s">
        <v>6</v>
      </c>
      <c r="P17" s="86" t="s">
        <v>6</v>
      </c>
      <c r="Q17" s="87" t="e">
        <f>_SSumme_1</f>
        <v>#NAME?</v>
      </c>
      <c r="R17" s="103"/>
      <c r="S17" s="84" t="s">
        <v>6</v>
      </c>
      <c r="T17" s="85" t="s">
        <v>6</v>
      </c>
      <c r="U17" s="85" t="s">
        <v>6</v>
      </c>
      <c r="V17" s="85" t="s">
        <v>6</v>
      </c>
      <c r="W17" s="86" t="s">
        <v>6</v>
      </c>
      <c r="X17" s="87" t="e">
        <f>_NSumme_1</f>
        <v>#NAME?</v>
      </c>
      <c r="Y17" s="81"/>
      <c r="Z17" s="70"/>
      <c r="AA17" s="92"/>
      <c r="AB17" s="70"/>
      <c r="AC17" s="71"/>
      <c r="AD17" s="82"/>
    </row>
    <row r="18" spans="2:30" x14ac:dyDescent="0.2">
      <c r="B18" s="20"/>
      <c r="C18" s="104"/>
      <c r="D18" s="105" t="s">
        <v>42</v>
      </c>
      <c r="E18" s="84" t="s">
        <v>6</v>
      </c>
      <c r="F18" s="85" t="s">
        <v>6</v>
      </c>
      <c r="G18" s="85" t="s">
        <v>6</v>
      </c>
      <c r="H18" s="85" t="s">
        <v>6</v>
      </c>
      <c r="I18" s="86" t="s">
        <v>6</v>
      </c>
      <c r="J18" s="87" t="e">
        <f>_FSumme_1</f>
        <v>#NAME?</v>
      </c>
      <c r="K18" s="103"/>
      <c r="L18" s="84" t="s">
        <v>6</v>
      </c>
      <c r="M18" s="85" t="s">
        <v>6</v>
      </c>
      <c r="N18" s="85" t="s">
        <v>6</v>
      </c>
      <c r="O18" s="85" t="s">
        <v>6</v>
      </c>
      <c r="P18" s="86" t="s">
        <v>6</v>
      </c>
      <c r="Q18" s="87" t="e">
        <f>_SSumme_1</f>
        <v>#NAME?</v>
      </c>
      <c r="R18" s="103"/>
      <c r="S18" s="84" t="s">
        <v>6</v>
      </c>
      <c r="T18" s="85" t="s">
        <v>6</v>
      </c>
      <c r="U18" s="85" t="s">
        <v>6</v>
      </c>
      <c r="V18" s="85" t="s">
        <v>6</v>
      </c>
      <c r="W18" s="86" t="s">
        <v>6</v>
      </c>
      <c r="X18" s="87" t="e">
        <f>_NSumme_1</f>
        <v>#NAME?</v>
      </c>
      <c r="Y18" s="81"/>
      <c r="Z18" s="70"/>
      <c r="AA18" s="92"/>
      <c r="AB18" s="70"/>
      <c r="AC18" s="71"/>
      <c r="AD18" s="82"/>
    </row>
    <row r="19" spans="2:30" x14ac:dyDescent="0.2">
      <c r="B19" s="20"/>
      <c r="C19" s="104"/>
      <c r="D19" s="103"/>
      <c r="E19" s="84" t="s">
        <v>6</v>
      </c>
      <c r="F19" s="85" t="s">
        <v>6</v>
      </c>
      <c r="G19" s="85" t="s">
        <v>6</v>
      </c>
      <c r="H19" s="85" t="s">
        <v>6</v>
      </c>
      <c r="I19" s="86" t="s">
        <v>6</v>
      </c>
      <c r="J19" s="87" t="e">
        <f>_FSumme_1</f>
        <v>#NAME?</v>
      </c>
      <c r="K19" s="103"/>
      <c r="L19" s="84" t="s">
        <v>6</v>
      </c>
      <c r="M19" s="85" t="s">
        <v>6</v>
      </c>
      <c r="N19" s="85" t="s">
        <v>6</v>
      </c>
      <c r="O19" s="85" t="s">
        <v>6</v>
      </c>
      <c r="P19" s="86" t="s">
        <v>6</v>
      </c>
      <c r="Q19" s="87" t="e">
        <f>_SSumme_1</f>
        <v>#NAME?</v>
      </c>
      <c r="R19" s="103"/>
      <c r="S19" s="84" t="s">
        <v>6</v>
      </c>
      <c r="T19" s="85" t="s">
        <v>6</v>
      </c>
      <c r="U19" s="85" t="s">
        <v>6</v>
      </c>
      <c r="V19" s="85" t="s">
        <v>6</v>
      </c>
      <c r="W19" s="86" t="s">
        <v>6</v>
      </c>
      <c r="X19" s="87" t="e">
        <f>_NSumme_1</f>
        <v>#NAME?</v>
      </c>
      <c r="Y19" s="106"/>
      <c r="Z19" s="70"/>
      <c r="AA19" s="92"/>
      <c r="AB19" s="70"/>
      <c r="AC19" s="71"/>
      <c r="AD19" s="82"/>
    </row>
    <row r="20" spans="2:30" x14ac:dyDescent="0.2">
      <c r="B20" s="20"/>
      <c r="C20" s="107"/>
      <c r="D20" s="108"/>
      <c r="E20" s="84" t="s">
        <v>6</v>
      </c>
      <c r="F20" s="85" t="s">
        <v>6</v>
      </c>
      <c r="G20" s="85" t="s">
        <v>6</v>
      </c>
      <c r="H20" s="85" t="s">
        <v>6</v>
      </c>
      <c r="I20" s="86" t="s">
        <v>6</v>
      </c>
      <c r="J20" s="87" t="e">
        <f>_FSumme_1</f>
        <v>#NAME?</v>
      </c>
      <c r="K20" s="108"/>
      <c r="L20" s="84" t="s">
        <v>6</v>
      </c>
      <c r="M20" s="85" t="s">
        <v>6</v>
      </c>
      <c r="N20" s="85" t="s">
        <v>6</v>
      </c>
      <c r="O20" s="85" t="s">
        <v>6</v>
      </c>
      <c r="P20" s="86" t="s">
        <v>6</v>
      </c>
      <c r="Q20" s="87" t="e">
        <f>_SSumme_1</f>
        <v>#NAME?</v>
      </c>
      <c r="R20" s="108"/>
      <c r="S20" s="84" t="s">
        <v>6</v>
      </c>
      <c r="T20" s="85" t="s">
        <v>6</v>
      </c>
      <c r="U20" s="85" t="s">
        <v>6</v>
      </c>
      <c r="V20" s="85" t="s">
        <v>6</v>
      </c>
      <c r="W20" s="86" t="s">
        <v>6</v>
      </c>
      <c r="X20" s="87" t="e">
        <f>_NSumme_1</f>
        <v>#NAME?</v>
      </c>
      <c r="Y20" s="109" t="s">
        <v>43</v>
      </c>
      <c r="Z20" s="108"/>
      <c r="AA20" s="110"/>
      <c r="AB20" s="70"/>
      <c r="AC20" s="71"/>
      <c r="AD20" s="82"/>
    </row>
    <row r="21" spans="2:30" x14ac:dyDescent="0.2">
      <c r="B21" s="20"/>
      <c r="C21" s="111" t="s">
        <v>44</v>
      </c>
      <c r="D21" s="74"/>
      <c r="E21" s="84" t="s">
        <v>6</v>
      </c>
      <c r="F21" s="85" t="s">
        <v>6</v>
      </c>
      <c r="G21" s="85" t="s">
        <v>6</v>
      </c>
      <c r="H21" s="85" t="s">
        <v>6</v>
      </c>
      <c r="I21" s="86" t="s">
        <v>6</v>
      </c>
      <c r="J21" s="87" t="e">
        <f>_FSumme_1</f>
        <v>#NAME?</v>
      </c>
      <c r="K21" s="108"/>
      <c r="L21" s="84" t="s">
        <v>6</v>
      </c>
      <c r="M21" s="85" t="s">
        <v>6</v>
      </c>
      <c r="N21" s="85" t="s">
        <v>6</v>
      </c>
      <c r="O21" s="85" t="s">
        <v>6</v>
      </c>
      <c r="P21" s="86" t="s">
        <v>6</v>
      </c>
      <c r="Q21" s="87" t="e">
        <f>_SSumme_1</f>
        <v>#NAME?</v>
      </c>
      <c r="R21" s="108"/>
      <c r="S21" s="84" t="s">
        <v>6</v>
      </c>
      <c r="T21" s="85" t="s">
        <v>6</v>
      </c>
      <c r="U21" s="85" t="s">
        <v>6</v>
      </c>
      <c r="V21" s="85" t="s">
        <v>6</v>
      </c>
      <c r="W21" s="86" t="s">
        <v>6</v>
      </c>
      <c r="X21" s="87" t="e">
        <f>_NSumme_1</f>
        <v>#NAME?</v>
      </c>
      <c r="Y21" s="112"/>
      <c r="Z21" s="108"/>
      <c r="AA21" s="110"/>
      <c r="AB21" s="70"/>
      <c r="AC21" s="71"/>
      <c r="AD21" s="82"/>
    </row>
    <row r="22" spans="2:30" x14ac:dyDescent="0.2">
      <c r="B22" s="20"/>
      <c r="C22" s="113"/>
      <c r="D22" s="114" t="s">
        <v>45</v>
      </c>
      <c r="E22" s="84" t="s">
        <v>6</v>
      </c>
      <c r="F22" s="85" t="s">
        <v>6</v>
      </c>
      <c r="G22" s="85" t="s">
        <v>6</v>
      </c>
      <c r="H22" s="85" t="s">
        <v>6</v>
      </c>
      <c r="I22" s="86" t="s">
        <v>6</v>
      </c>
      <c r="J22" s="87" t="e">
        <f>_FSumme_1</f>
        <v>#NAME?</v>
      </c>
      <c r="K22" s="108"/>
      <c r="L22" s="84" t="s">
        <v>6</v>
      </c>
      <c r="M22" s="85" t="s">
        <v>6</v>
      </c>
      <c r="N22" s="85" t="s">
        <v>6</v>
      </c>
      <c r="O22" s="85" t="s">
        <v>6</v>
      </c>
      <c r="P22" s="86" t="s">
        <v>6</v>
      </c>
      <c r="Q22" s="87" t="e">
        <f>_SSumme_1</f>
        <v>#NAME?</v>
      </c>
      <c r="R22" s="108"/>
      <c r="S22" s="84" t="s">
        <v>6</v>
      </c>
      <c r="T22" s="85" t="s">
        <v>6</v>
      </c>
      <c r="U22" s="85" t="s">
        <v>6</v>
      </c>
      <c r="V22" s="85" t="s">
        <v>6</v>
      </c>
      <c r="W22" s="86" t="s">
        <v>6</v>
      </c>
      <c r="X22" s="87" t="e">
        <f>_NSumme_1</f>
        <v>#NAME?</v>
      </c>
      <c r="Y22" s="112"/>
      <c r="Z22" s="70"/>
      <c r="AA22" s="69"/>
      <c r="AB22" s="70"/>
      <c r="AC22" s="71"/>
      <c r="AD22" s="82"/>
    </row>
    <row r="23" spans="2:30" x14ac:dyDescent="0.2">
      <c r="B23" s="20"/>
      <c r="C23" s="115"/>
      <c r="D23" s="114"/>
      <c r="E23" s="84" t="s">
        <v>6</v>
      </c>
      <c r="F23" s="85" t="s">
        <v>6</v>
      </c>
      <c r="G23" s="85" t="s">
        <v>6</v>
      </c>
      <c r="H23" s="85" t="s">
        <v>6</v>
      </c>
      <c r="I23" s="86" t="s">
        <v>6</v>
      </c>
      <c r="J23" s="87" t="e">
        <f>_FSumme_1</f>
        <v>#NAME?</v>
      </c>
      <c r="K23" s="108"/>
      <c r="L23" s="84" t="s">
        <v>6</v>
      </c>
      <c r="M23" s="85" t="s">
        <v>6</v>
      </c>
      <c r="N23" s="85" t="s">
        <v>6</v>
      </c>
      <c r="O23" s="85" t="s">
        <v>6</v>
      </c>
      <c r="P23" s="86" t="s">
        <v>6</v>
      </c>
      <c r="Q23" s="87" t="e">
        <f>_SSumme_1</f>
        <v>#NAME?</v>
      </c>
      <c r="R23" s="108"/>
      <c r="S23" s="84" t="s">
        <v>6</v>
      </c>
      <c r="T23" s="85" t="s">
        <v>6</v>
      </c>
      <c r="U23" s="85" t="s">
        <v>6</v>
      </c>
      <c r="V23" s="85" t="s">
        <v>6</v>
      </c>
      <c r="W23" s="86" t="s">
        <v>6</v>
      </c>
      <c r="X23" s="87" t="e">
        <f>_NSumme_1</f>
        <v>#NAME?</v>
      </c>
      <c r="Y23" s="112"/>
      <c r="Z23" s="91"/>
      <c r="AA23" s="92"/>
      <c r="AB23" s="70"/>
      <c r="AC23" s="71"/>
      <c r="AD23" s="82"/>
    </row>
    <row r="24" spans="2:30" x14ac:dyDescent="0.2">
      <c r="B24" s="20"/>
      <c r="C24" s="97"/>
      <c r="D24" s="108"/>
      <c r="E24" s="84" t="s">
        <v>6</v>
      </c>
      <c r="F24" s="85" t="s">
        <v>6</v>
      </c>
      <c r="G24" s="85" t="s">
        <v>6</v>
      </c>
      <c r="H24" s="85" t="s">
        <v>6</v>
      </c>
      <c r="I24" s="86" t="s">
        <v>6</v>
      </c>
      <c r="J24" s="87" t="e">
        <f>_FSumme_1</f>
        <v>#NAME?</v>
      </c>
      <c r="K24" s="108"/>
      <c r="L24" s="84" t="s">
        <v>6</v>
      </c>
      <c r="M24" s="85" t="s">
        <v>6</v>
      </c>
      <c r="N24" s="85" t="s">
        <v>6</v>
      </c>
      <c r="O24" s="85" t="s">
        <v>6</v>
      </c>
      <c r="P24" s="86" t="s">
        <v>6</v>
      </c>
      <c r="Q24" s="87" t="e">
        <f>_SSumme_1</f>
        <v>#NAME?</v>
      </c>
      <c r="R24" s="108"/>
      <c r="S24" s="84" t="s">
        <v>6</v>
      </c>
      <c r="T24" s="85" t="s">
        <v>6</v>
      </c>
      <c r="U24" s="85" t="s">
        <v>6</v>
      </c>
      <c r="V24" s="85" t="s">
        <v>6</v>
      </c>
      <c r="W24" s="86" t="s">
        <v>6</v>
      </c>
      <c r="X24" s="87" t="e">
        <f>_NSumme_1</f>
        <v>#NAME?</v>
      </c>
      <c r="Y24" s="112"/>
      <c r="Z24" s="70"/>
      <c r="AA24" s="92"/>
      <c r="AB24" s="70"/>
      <c r="AC24" s="71"/>
      <c r="AD24" s="82"/>
    </row>
    <row r="25" spans="2:30" x14ac:dyDescent="0.2">
      <c r="B25" s="20"/>
      <c r="C25" s="99"/>
      <c r="D25" s="103"/>
      <c r="E25" s="84" t="s">
        <v>6</v>
      </c>
      <c r="F25" s="85" t="s">
        <v>6</v>
      </c>
      <c r="G25" s="85" t="s">
        <v>6</v>
      </c>
      <c r="H25" s="85" t="s">
        <v>6</v>
      </c>
      <c r="I25" s="86" t="s">
        <v>6</v>
      </c>
      <c r="J25" s="87" t="e">
        <f>_FSumme_1</f>
        <v>#NAME?</v>
      </c>
      <c r="K25" s="103"/>
      <c r="L25" s="84" t="s">
        <v>6</v>
      </c>
      <c r="M25" s="85" t="s">
        <v>6</v>
      </c>
      <c r="N25" s="85" t="s">
        <v>6</v>
      </c>
      <c r="O25" s="85" t="s">
        <v>6</v>
      </c>
      <c r="P25" s="86" t="s">
        <v>6</v>
      </c>
      <c r="Q25" s="87" t="e">
        <f>_SSumme_1</f>
        <v>#NAME?</v>
      </c>
      <c r="R25" s="103"/>
      <c r="S25" s="84" t="s">
        <v>6</v>
      </c>
      <c r="T25" s="85" t="s">
        <v>6</v>
      </c>
      <c r="U25" s="85" t="s">
        <v>6</v>
      </c>
      <c r="V25" s="85" t="s">
        <v>6</v>
      </c>
      <c r="W25" s="86" t="s">
        <v>6</v>
      </c>
      <c r="X25" s="87" t="e">
        <f>_NSumme_1</f>
        <v>#NAME?</v>
      </c>
      <c r="Y25" s="112"/>
      <c r="Z25" s="91"/>
      <c r="AA25" s="92"/>
      <c r="AB25" s="70"/>
      <c r="AC25" s="71"/>
      <c r="AD25" s="82"/>
    </row>
    <row r="26" spans="2:30" x14ac:dyDescent="0.2">
      <c r="B26" s="20"/>
      <c r="C26" s="99"/>
      <c r="D26" s="103"/>
      <c r="E26" s="84" t="s">
        <v>6</v>
      </c>
      <c r="F26" s="85" t="s">
        <v>6</v>
      </c>
      <c r="G26" s="85" t="s">
        <v>6</v>
      </c>
      <c r="H26" s="85" t="s">
        <v>6</v>
      </c>
      <c r="I26" s="86" t="s">
        <v>6</v>
      </c>
      <c r="J26" s="87" t="e">
        <f>_FSumme_1</f>
        <v>#NAME?</v>
      </c>
      <c r="K26" s="103"/>
      <c r="L26" s="84" t="s">
        <v>6</v>
      </c>
      <c r="M26" s="85" t="s">
        <v>6</v>
      </c>
      <c r="N26" s="85" t="s">
        <v>6</v>
      </c>
      <c r="O26" s="85" t="s">
        <v>6</v>
      </c>
      <c r="P26" s="86" t="s">
        <v>6</v>
      </c>
      <c r="Q26" s="87" t="e">
        <f>_SSumme_1</f>
        <v>#NAME?</v>
      </c>
      <c r="R26" s="103"/>
      <c r="S26" s="84" t="s">
        <v>6</v>
      </c>
      <c r="T26" s="85" t="s">
        <v>6</v>
      </c>
      <c r="U26" s="85" t="s">
        <v>6</v>
      </c>
      <c r="V26" s="85" t="s">
        <v>6</v>
      </c>
      <c r="W26" s="86" t="s">
        <v>6</v>
      </c>
      <c r="X26" s="87" t="e">
        <f>_NSumme_1</f>
        <v>#NAME?</v>
      </c>
      <c r="Y26" s="112"/>
      <c r="Z26" s="91"/>
      <c r="AA26" s="69"/>
      <c r="AB26" s="70"/>
      <c r="AC26" s="71"/>
      <c r="AD26" s="82"/>
    </row>
    <row r="27" spans="2:30" x14ac:dyDescent="0.2">
      <c r="B27" s="20"/>
      <c r="C27" s="99"/>
      <c r="D27" s="108"/>
      <c r="E27" s="84" t="s">
        <v>6</v>
      </c>
      <c r="F27" s="85" t="s">
        <v>6</v>
      </c>
      <c r="G27" s="85" t="s">
        <v>6</v>
      </c>
      <c r="H27" s="85" t="s">
        <v>6</v>
      </c>
      <c r="I27" s="86" t="s">
        <v>6</v>
      </c>
      <c r="J27" s="87" t="e">
        <f>_FSumme_1</f>
        <v>#NAME?</v>
      </c>
      <c r="K27" s="108"/>
      <c r="L27" s="84" t="s">
        <v>6</v>
      </c>
      <c r="M27" s="85" t="s">
        <v>6</v>
      </c>
      <c r="N27" s="85" t="s">
        <v>6</v>
      </c>
      <c r="O27" s="85" t="s">
        <v>6</v>
      </c>
      <c r="P27" s="86" t="s">
        <v>6</v>
      </c>
      <c r="Q27" s="87" t="e">
        <f>_SSumme_1</f>
        <v>#NAME?</v>
      </c>
      <c r="R27" s="108"/>
      <c r="S27" s="84" t="s">
        <v>6</v>
      </c>
      <c r="T27" s="85" t="s">
        <v>6</v>
      </c>
      <c r="U27" s="85" t="s">
        <v>6</v>
      </c>
      <c r="V27" s="85" t="s">
        <v>6</v>
      </c>
      <c r="W27" s="86" t="s">
        <v>6</v>
      </c>
      <c r="X27" s="87" t="e">
        <f>_NSumme_1</f>
        <v>#NAME?</v>
      </c>
      <c r="Y27" s="112"/>
      <c r="Z27" s="70"/>
      <c r="AA27" s="69"/>
      <c r="AB27" s="70"/>
      <c r="AC27" s="71"/>
      <c r="AD27" s="82"/>
    </row>
    <row r="28" spans="2:30" x14ac:dyDescent="0.2">
      <c r="B28" s="20"/>
      <c r="C28" s="101"/>
      <c r="D28" s="68"/>
      <c r="E28" s="84" t="s">
        <v>6</v>
      </c>
      <c r="F28" s="85" t="s">
        <v>6</v>
      </c>
      <c r="G28" s="85" t="s">
        <v>6</v>
      </c>
      <c r="H28" s="85" t="s">
        <v>6</v>
      </c>
      <c r="I28" s="86" t="s">
        <v>6</v>
      </c>
      <c r="J28" s="87" t="e">
        <f>_FSumme_1</f>
        <v>#NAME?</v>
      </c>
      <c r="K28" s="68"/>
      <c r="L28" s="84" t="s">
        <v>6</v>
      </c>
      <c r="M28" s="85" t="s">
        <v>6</v>
      </c>
      <c r="N28" s="85" t="s">
        <v>6</v>
      </c>
      <c r="O28" s="85" t="s">
        <v>6</v>
      </c>
      <c r="P28" s="86" t="s">
        <v>6</v>
      </c>
      <c r="Q28" s="87" t="e">
        <f>_SSumme_1</f>
        <v>#NAME?</v>
      </c>
      <c r="R28" s="68"/>
      <c r="S28" s="84" t="s">
        <v>6</v>
      </c>
      <c r="T28" s="85" t="s">
        <v>6</v>
      </c>
      <c r="U28" s="85" t="s">
        <v>6</v>
      </c>
      <c r="V28" s="85" t="s">
        <v>6</v>
      </c>
      <c r="W28" s="86" t="s">
        <v>6</v>
      </c>
      <c r="X28" s="87" t="e">
        <f>_NSumme_1</f>
        <v>#NAME?</v>
      </c>
      <c r="Y28" s="112"/>
      <c r="Z28" s="70"/>
      <c r="AA28" s="92"/>
      <c r="AB28" s="70"/>
      <c r="AC28" s="71"/>
      <c r="AD28" s="82"/>
    </row>
    <row r="29" spans="2:30" x14ac:dyDescent="0.2">
      <c r="B29" s="20"/>
      <c r="C29" s="116" t="s">
        <v>46</v>
      </c>
      <c r="D29" s="117" t="s">
        <v>47</v>
      </c>
      <c r="E29" s="84" t="s">
        <v>6</v>
      </c>
      <c r="F29" s="85" t="s">
        <v>6</v>
      </c>
      <c r="G29" s="85" t="s">
        <v>6</v>
      </c>
      <c r="H29" s="85" t="s">
        <v>6</v>
      </c>
      <c r="I29" s="86" t="s">
        <v>6</v>
      </c>
      <c r="J29" s="87"/>
      <c r="K29" s="103"/>
      <c r="L29" s="84" t="s">
        <v>6</v>
      </c>
      <c r="M29" s="85" t="s">
        <v>6</v>
      </c>
      <c r="N29" s="85" t="s">
        <v>6</v>
      </c>
      <c r="O29" s="85" t="s">
        <v>6</v>
      </c>
      <c r="P29" s="86" t="s">
        <v>6</v>
      </c>
      <c r="Q29" s="87"/>
      <c r="R29" s="103"/>
      <c r="S29" s="84" t="s">
        <v>6</v>
      </c>
      <c r="T29" s="85" t="s">
        <v>6</v>
      </c>
      <c r="U29" s="85" t="s">
        <v>6</v>
      </c>
      <c r="V29" s="85" t="s">
        <v>6</v>
      </c>
      <c r="W29" s="86" t="s">
        <v>6</v>
      </c>
      <c r="X29" s="87"/>
      <c r="Y29" s="112"/>
      <c r="Z29" s="70"/>
      <c r="AA29" s="92"/>
      <c r="AB29" s="70"/>
      <c r="AC29" s="71"/>
      <c r="AD29" s="82"/>
    </row>
    <row r="30" spans="2:30" x14ac:dyDescent="0.2">
      <c r="B30" s="20"/>
      <c r="C30" s="116"/>
      <c r="D30" s="74" t="s">
        <v>48</v>
      </c>
      <c r="E30" s="84" t="s">
        <v>6</v>
      </c>
      <c r="F30" s="85" t="s">
        <v>6</v>
      </c>
      <c r="G30" s="85" t="s">
        <v>6</v>
      </c>
      <c r="H30" s="85" t="s">
        <v>6</v>
      </c>
      <c r="I30" s="86" t="s">
        <v>6</v>
      </c>
      <c r="J30" s="87"/>
      <c r="K30" s="103"/>
      <c r="L30" s="84" t="s">
        <v>6</v>
      </c>
      <c r="M30" s="85" t="s">
        <v>6</v>
      </c>
      <c r="N30" s="85" t="s">
        <v>6</v>
      </c>
      <c r="O30" s="85" t="s">
        <v>6</v>
      </c>
      <c r="P30" s="86" t="s">
        <v>6</v>
      </c>
      <c r="Q30" s="87"/>
      <c r="R30" s="103"/>
      <c r="S30" s="84" t="s">
        <v>6</v>
      </c>
      <c r="T30" s="85" t="s">
        <v>6</v>
      </c>
      <c r="U30" s="85" t="s">
        <v>6</v>
      </c>
      <c r="V30" s="85" t="s">
        <v>6</v>
      </c>
      <c r="W30" s="86" t="s">
        <v>6</v>
      </c>
      <c r="X30" s="87"/>
      <c r="Y30" s="112"/>
      <c r="Z30" s="70"/>
      <c r="AA30" s="92"/>
      <c r="AB30" s="70"/>
      <c r="AC30" s="71"/>
      <c r="AD30" s="82"/>
    </row>
    <row r="31" spans="2:30" x14ac:dyDescent="0.2">
      <c r="B31" s="20"/>
      <c r="C31" s="116"/>
      <c r="D31" s="118" t="s">
        <v>49</v>
      </c>
      <c r="E31" s="84" t="s">
        <v>6</v>
      </c>
      <c r="F31" s="85" t="s">
        <v>6</v>
      </c>
      <c r="G31" s="85" t="s">
        <v>6</v>
      </c>
      <c r="H31" s="85" t="s">
        <v>6</v>
      </c>
      <c r="I31" s="86" t="s">
        <v>6</v>
      </c>
      <c r="J31" s="87"/>
      <c r="K31" s="108"/>
      <c r="L31" s="84" t="s">
        <v>6</v>
      </c>
      <c r="M31" s="85" t="s">
        <v>6</v>
      </c>
      <c r="N31" s="85" t="s">
        <v>6</v>
      </c>
      <c r="O31" s="85" t="s">
        <v>6</v>
      </c>
      <c r="P31" s="86" t="s">
        <v>6</v>
      </c>
      <c r="Q31" s="87"/>
      <c r="R31" s="108"/>
      <c r="S31" s="84" t="s">
        <v>6</v>
      </c>
      <c r="T31" s="85" t="s">
        <v>6</v>
      </c>
      <c r="U31" s="85" t="s">
        <v>6</v>
      </c>
      <c r="V31" s="85" t="s">
        <v>6</v>
      </c>
      <c r="W31" s="86" t="s">
        <v>6</v>
      </c>
      <c r="X31" s="87"/>
      <c r="Y31" s="112"/>
      <c r="Z31" s="70"/>
      <c r="AA31" s="92"/>
      <c r="AB31" s="70"/>
      <c r="AC31" s="71"/>
      <c r="AD31" s="82"/>
    </row>
    <row r="32" spans="2:30" x14ac:dyDescent="0.2">
      <c r="B32" s="20"/>
      <c r="C32" s="116"/>
      <c r="D32" s="70"/>
      <c r="E32" s="84"/>
      <c r="F32" s="85"/>
      <c r="G32" s="85"/>
      <c r="H32" s="85"/>
      <c r="I32" s="86"/>
      <c r="J32" s="87"/>
      <c r="K32" s="70"/>
      <c r="L32" s="84"/>
      <c r="M32" s="85"/>
      <c r="N32" s="85"/>
      <c r="O32" s="85"/>
      <c r="P32" s="86"/>
      <c r="Q32" s="87"/>
      <c r="R32" s="70"/>
      <c r="S32" s="84"/>
      <c r="T32" s="85"/>
      <c r="U32" s="85"/>
      <c r="V32" s="85"/>
      <c r="W32" s="86"/>
      <c r="X32" s="119"/>
      <c r="Y32" s="112"/>
      <c r="Z32" s="70"/>
      <c r="AA32" s="92"/>
      <c r="AB32" s="70"/>
      <c r="AC32" s="71"/>
      <c r="AD32" s="82"/>
    </row>
    <row r="33" spans="2:30" x14ac:dyDescent="0.2">
      <c r="B33" s="20"/>
      <c r="C33" s="120">
        <v>0</v>
      </c>
      <c r="D33" s="92" t="s">
        <v>50</v>
      </c>
      <c r="E33" s="84"/>
      <c r="F33" s="85"/>
      <c r="G33" s="85"/>
      <c r="H33" s="85"/>
      <c r="I33" s="86"/>
      <c r="J33" s="87" t="e">
        <f>_TS_1</f>
        <v>#NAME?</v>
      </c>
      <c r="K33" s="92"/>
      <c r="L33" s="84"/>
      <c r="M33" s="85"/>
      <c r="N33" s="85"/>
      <c r="O33" s="85"/>
      <c r="P33" s="86"/>
      <c r="Q33" s="87"/>
      <c r="R33" s="92"/>
      <c r="S33" s="84"/>
      <c r="T33" s="85"/>
      <c r="U33" s="85"/>
      <c r="V33" s="85"/>
      <c r="W33" s="86"/>
      <c r="X33" s="119"/>
      <c r="Y33" s="121"/>
      <c r="Z33" s="70"/>
      <c r="AA33" s="92"/>
      <c r="AB33" s="70"/>
      <c r="AC33" s="71"/>
      <c r="AD33" s="82"/>
    </row>
    <row r="34" spans="2:30" ht="15" thickBot="1" x14ac:dyDescent="0.25">
      <c r="B34" s="122"/>
      <c r="C34" s="123">
        <v>0</v>
      </c>
      <c r="D34" s="124" t="s">
        <v>51</v>
      </c>
      <c r="E34" s="75"/>
      <c r="F34" s="76"/>
      <c r="G34" s="76"/>
      <c r="H34" s="76"/>
      <c r="I34" s="77"/>
      <c r="J34" s="78" t="e">
        <f>_TPM_1</f>
        <v>#NAME?</v>
      </c>
      <c r="K34" s="124"/>
      <c r="L34" s="75"/>
      <c r="M34" s="76"/>
      <c r="N34" s="76"/>
      <c r="O34" s="76"/>
      <c r="P34" s="77"/>
      <c r="Q34" s="78"/>
      <c r="R34" s="124"/>
      <c r="S34" s="75"/>
      <c r="T34" s="76"/>
      <c r="U34" s="76"/>
      <c r="V34" s="76"/>
      <c r="W34" s="77"/>
      <c r="X34" s="125"/>
      <c r="Y34" s="126">
        <f>COUNTA(E4:I4,L4:P4,S4:W4)/COUNTA(D4,K4,R4)</f>
        <v>5</v>
      </c>
      <c r="Z34" s="127"/>
      <c r="AA34" s="128"/>
      <c r="AB34" s="127"/>
      <c r="AC34" s="35"/>
      <c r="AD34" s="82"/>
    </row>
    <row r="35" spans="2:30" ht="15" x14ac:dyDescent="0.2">
      <c r="B35" s="1">
        <f>D35</f>
        <v>2</v>
      </c>
      <c r="C35" s="2" t="s">
        <v>0</v>
      </c>
      <c r="D35" s="3">
        <f>D2+1</f>
        <v>2</v>
      </c>
      <c r="E35" s="4"/>
      <c r="F35" s="4"/>
      <c r="G35" s="4"/>
      <c r="H35" s="4"/>
      <c r="I35" s="5"/>
      <c r="J35" s="6"/>
      <c r="K35" s="7" t="s">
        <v>1</v>
      </c>
      <c r="L35" s="8" t="str">
        <f>$AG$7</f>
        <v>Engling</v>
      </c>
      <c r="M35" s="8"/>
      <c r="N35" s="8"/>
      <c r="O35" s="8"/>
      <c r="P35" s="9"/>
      <c r="Q35" s="10"/>
      <c r="R35" s="11">
        <f>$AH$7</f>
        <v>365</v>
      </c>
      <c r="S35" s="12"/>
      <c r="T35" s="12"/>
      <c r="U35" s="12"/>
      <c r="V35" s="12"/>
      <c r="W35" s="13"/>
      <c r="X35" s="14"/>
      <c r="Y35" s="15" t="s">
        <v>2</v>
      </c>
      <c r="Z35" s="16"/>
      <c r="AA35" s="17"/>
      <c r="AB35" s="16"/>
      <c r="AC35" s="18"/>
      <c r="AD35" s="19"/>
    </row>
    <row r="36" spans="2:30" ht="15" thickBot="1" x14ac:dyDescent="0.25">
      <c r="B36" s="20"/>
      <c r="C36" s="143">
        <f>$AG$6</f>
        <v>478</v>
      </c>
      <c r="D36" s="21"/>
      <c r="E36" s="22"/>
      <c r="F36" s="22"/>
      <c r="G36" s="22"/>
      <c r="H36" s="22"/>
      <c r="I36" s="23"/>
      <c r="J36" s="24">
        <f>COUNTIF(D39:D67,"xx")</f>
        <v>0</v>
      </c>
      <c r="K36" s="25" t="s">
        <v>3</v>
      </c>
      <c r="L36" s="26" t="str">
        <f>$AG$8</f>
        <v>Völklein</v>
      </c>
      <c r="M36" s="26"/>
      <c r="N36" s="26"/>
      <c r="O36" s="26"/>
      <c r="P36" s="27"/>
      <c r="Q36" s="24">
        <f>COUNTIF(K40:K67,"xx")</f>
        <v>0</v>
      </c>
      <c r="R36" s="28">
        <f>$AH$8</f>
        <v>389</v>
      </c>
      <c r="S36" s="29"/>
      <c r="T36" s="29"/>
      <c r="U36" s="29"/>
      <c r="V36" s="29"/>
      <c r="W36" s="30"/>
      <c r="X36" s="31">
        <f>COUNTIF(R39:R67,"xx")</f>
        <v>0</v>
      </c>
      <c r="Y36" s="32"/>
      <c r="Z36" s="33"/>
      <c r="AA36" s="34"/>
      <c r="AB36" s="33"/>
      <c r="AC36" s="35"/>
      <c r="AD36" s="36"/>
    </row>
    <row r="37" spans="2:30" ht="15" thickBot="1" x14ac:dyDescent="0.25">
      <c r="B37" s="20"/>
      <c r="C37" s="37" t="s">
        <v>4</v>
      </c>
      <c r="D37" s="38" t="e">
        <f>CONCATENATE(COUNTIF(D39:D61,"&gt;""")," MA ",$I$5," ",COUNTIF(D39:D61,"xx"))</f>
        <v>#NAME?</v>
      </c>
      <c r="E37" s="39" t="e">
        <f>$J$6</f>
        <v>#NAME?</v>
      </c>
      <c r="F37" s="40" t="str">
        <f>$K$6</f>
        <v>Kasten</v>
      </c>
      <c r="G37" s="40" t="str">
        <f>$L$6</f>
        <v/>
      </c>
      <c r="H37" s="40" t="str">
        <f>$M$6</f>
        <v/>
      </c>
      <c r="I37" s="41" t="str">
        <f>$N$6</f>
        <v/>
      </c>
      <c r="J37" s="42" t="e">
        <f>_MAH_1</f>
        <v>#NAME?</v>
      </c>
      <c r="K37" s="38" t="e">
        <f>CONCATENATE(COUNTIF(K39:K61,"&gt;""")," MA ",$P$5," ",COUNTIF(K39:K61,"xx"))</f>
        <v>#NAME?</v>
      </c>
      <c r="L37" s="39" t="e">
        <f>$Q$6</f>
        <v>#NAME?</v>
      </c>
      <c r="M37" s="40" t="str">
        <f>$R$6</f>
        <v>Kindermann</v>
      </c>
      <c r="N37" s="40" t="str">
        <f>$S$6</f>
        <v/>
      </c>
      <c r="O37" s="40" t="str">
        <f>$T$6</f>
        <v/>
      </c>
      <c r="P37" s="43" t="str">
        <f>$U$6</f>
        <v/>
      </c>
      <c r="Q37" s="42" t="e">
        <f>_MAH_1</f>
        <v>#NAME?</v>
      </c>
      <c r="R37" s="38" t="e">
        <f>CONCATENATE(COUNTIF(R39:R61,"&gt;""")," MA ",$W$5," ",COUNTIF(R39:R61,"xx"))</f>
        <v>#NAME?</v>
      </c>
      <c r="S37" s="39" t="e">
        <f>$X$6</f>
        <v>#NAME?</v>
      </c>
      <c r="T37" s="40" t="str">
        <f>$Y$6</f>
        <v>U</v>
      </c>
      <c r="U37" s="40">
        <f>$Z$6</f>
        <v>0</v>
      </c>
      <c r="V37" s="40">
        <f>$AA$6</f>
        <v>0</v>
      </c>
      <c r="W37" s="43">
        <f>$AB$6</f>
        <v>0</v>
      </c>
      <c r="X37" s="42" t="e">
        <f>_MAH_1</f>
        <v>#NAME?</v>
      </c>
      <c r="Y37" s="44"/>
      <c r="Z37" s="45" t="e">
        <f>_MAUS_1</f>
        <v>#NAME?</v>
      </c>
      <c r="AA37" s="46" t="e">
        <f>_MAUS_1</f>
        <v>#NAME?</v>
      </c>
      <c r="AB37" s="47" t="e">
        <f>_MAUS_1</f>
        <v>#NAME?</v>
      </c>
      <c r="AC37" s="48"/>
      <c r="AD37" s="49" t="e">
        <f>_MA_1</f>
        <v>#NAME?</v>
      </c>
    </row>
    <row r="38" spans="2:30" ht="12" customHeight="1" thickBot="1" x14ac:dyDescent="0.25">
      <c r="B38" s="20"/>
      <c r="C38" s="50"/>
      <c r="D38" s="51" t="s">
        <v>52</v>
      </c>
      <c r="E38" s="52" t="e">
        <f>_MAF_1</f>
        <v>#NAME?</v>
      </c>
      <c r="F38" s="53" t="e">
        <f>_MAF_1</f>
        <v>#NAME?</v>
      </c>
      <c r="G38" s="53" t="e">
        <f>_MAF_1</f>
        <v>#NAME?</v>
      </c>
      <c r="H38" s="53" t="e">
        <f>_MAF_1</f>
        <v>#NAME?</v>
      </c>
      <c r="I38" s="54" t="e">
        <f>_MAF_1</f>
        <v>#NAME?</v>
      </c>
      <c r="J38" s="55" t="e">
        <f>_MAHXX_1</f>
        <v>#NAME?</v>
      </c>
      <c r="K38" s="51" t="e">
        <f>_SUSS_1</f>
        <v>#NAME?</v>
      </c>
      <c r="L38" s="52" t="e">
        <f>_MAS_1</f>
        <v>#NAME?</v>
      </c>
      <c r="M38" s="53" t="e">
        <f>_MAS_1</f>
        <v>#NAME?</v>
      </c>
      <c r="N38" s="53" t="e">
        <f>_MAS_1</f>
        <v>#NAME?</v>
      </c>
      <c r="O38" s="53" t="e">
        <f>_MAS_1</f>
        <v>#NAME?</v>
      </c>
      <c r="P38" s="54" t="e">
        <f>_MAS_1</f>
        <v>#NAME?</v>
      </c>
      <c r="Q38" s="55" t="e">
        <f>_MAHXX_1</f>
        <v>#NAME?</v>
      </c>
      <c r="R38" s="51" t="e">
        <f>_SUNS_1</f>
        <v>#NAME?</v>
      </c>
      <c r="S38" s="52" t="e">
        <f>_MAN_1</f>
        <v>#NAME?</v>
      </c>
      <c r="T38" s="53" t="e">
        <f>_MAN_1</f>
        <v>#NAME?</v>
      </c>
      <c r="U38" s="53" t="e">
        <f>_MAN_1</f>
        <v>#NAME?</v>
      </c>
      <c r="V38" s="53" t="e">
        <f>_MAN_1</f>
        <v>#NAME?</v>
      </c>
      <c r="W38" s="54" t="e">
        <f>_MAN_1</f>
        <v>#NAME?</v>
      </c>
      <c r="X38" s="55" t="e">
        <f>_MAHXX_1</f>
        <v>#NAME?</v>
      </c>
      <c r="Y38" s="56"/>
      <c r="Z38" s="45"/>
      <c r="AA38" s="46"/>
      <c r="AB38" s="47"/>
      <c r="AC38" s="48"/>
      <c r="AD38" s="57" t="e">
        <f>_MA2_1</f>
        <v>#NAME?</v>
      </c>
    </row>
    <row r="39" spans="2:30" x14ac:dyDescent="0.2">
      <c r="B39" s="20"/>
      <c r="C39" s="50" t="str">
        <f>$AG$9</f>
        <v>Schichtführer :</v>
      </c>
      <c r="D39" s="58" t="s">
        <v>64</v>
      </c>
      <c r="E39" s="59" t="s">
        <v>6</v>
      </c>
      <c r="F39" s="60" t="s">
        <v>6</v>
      </c>
      <c r="G39" s="60" t="s">
        <v>6</v>
      </c>
      <c r="H39" s="60" t="s">
        <v>6</v>
      </c>
      <c r="I39" s="61" t="s">
        <v>6</v>
      </c>
      <c r="J39" s="62" t="e">
        <f>_FSumme_1</f>
        <v>#NAME?</v>
      </c>
      <c r="K39" s="63" t="s">
        <v>65</v>
      </c>
      <c r="L39" s="59" t="s">
        <v>6</v>
      </c>
      <c r="M39" s="60" t="s">
        <v>6</v>
      </c>
      <c r="N39" s="60" t="s">
        <v>6</v>
      </c>
      <c r="O39" s="60" t="s">
        <v>6</v>
      </c>
      <c r="P39" s="61" t="s">
        <v>6</v>
      </c>
      <c r="Q39" s="62" t="e">
        <f>_SSumme_1</f>
        <v>#NAME?</v>
      </c>
      <c r="R39" s="64" t="s">
        <v>66</v>
      </c>
      <c r="S39" s="59" t="s">
        <v>6</v>
      </c>
      <c r="T39" s="60" t="s">
        <v>6</v>
      </c>
      <c r="U39" s="60" t="s">
        <v>6</v>
      </c>
      <c r="V39" s="60" t="s">
        <v>6</v>
      </c>
      <c r="W39" s="65" t="s">
        <v>6</v>
      </c>
      <c r="X39" s="66" t="e">
        <f>_NSumme_1</f>
        <v>#NAME?</v>
      </c>
      <c r="Y39" s="67" t="s">
        <v>9</v>
      </c>
      <c r="Z39" s="68"/>
      <c r="AA39" s="69"/>
      <c r="AB39" s="70"/>
      <c r="AC39" s="71"/>
      <c r="AD39" s="72" t="e">
        <f>IF(AD44&gt;0,"",AD38-AD37)</f>
        <v>#NAME?</v>
      </c>
    </row>
    <row r="40" spans="2:30" ht="15" thickBot="1" x14ac:dyDescent="0.25">
      <c r="B40" s="20"/>
      <c r="C40" s="73" t="str">
        <f>$AG$10</f>
        <v>Stellvertreter</v>
      </c>
      <c r="D40" s="74" t="s">
        <v>63</v>
      </c>
      <c r="E40" s="75" t="s">
        <v>10</v>
      </c>
      <c r="F40" s="76" t="s">
        <v>11</v>
      </c>
      <c r="G40" s="76" t="s">
        <v>11</v>
      </c>
      <c r="H40" s="76" t="s">
        <v>11</v>
      </c>
      <c r="I40" s="77" t="s">
        <v>11</v>
      </c>
      <c r="J40" s="78" t="e">
        <f>_FSumme_1</f>
        <v>#NAME?</v>
      </c>
      <c r="K40" s="74"/>
      <c r="L40" s="75" t="s">
        <v>6</v>
      </c>
      <c r="M40" s="76" t="s">
        <v>6</v>
      </c>
      <c r="N40" s="76" t="s">
        <v>6</v>
      </c>
      <c r="O40" s="76" t="s">
        <v>6</v>
      </c>
      <c r="P40" s="77" t="s">
        <v>6</v>
      </c>
      <c r="Q40" s="78" t="e">
        <f>_SSumme_1</f>
        <v>#NAME?</v>
      </c>
      <c r="R40" s="74"/>
      <c r="S40" s="75" t="s">
        <v>6</v>
      </c>
      <c r="T40" s="76" t="s">
        <v>6</v>
      </c>
      <c r="U40" s="76" t="s">
        <v>6</v>
      </c>
      <c r="V40" s="76" t="s">
        <v>6</v>
      </c>
      <c r="W40" s="79" t="s">
        <v>6</v>
      </c>
      <c r="X40" s="80" t="e">
        <f>_NSumme_1</f>
        <v>#NAME?</v>
      </c>
      <c r="Y40" s="81"/>
      <c r="Z40" s="68"/>
      <c r="AA40" s="69"/>
      <c r="AB40" s="70"/>
      <c r="AC40" s="71"/>
      <c r="AD40" s="82"/>
    </row>
    <row r="41" spans="2:30" x14ac:dyDescent="0.2">
      <c r="B41" s="20"/>
      <c r="C41" s="83"/>
      <c r="D41" s="58" t="s">
        <v>71</v>
      </c>
      <c r="E41" s="84" t="s">
        <v>6</v>
      </c>
      <c r="F41" s="85" t="s">
        <v>6</v>
      </c>
      <c r="G41" s="85" t="s">
        <v>6</v>
      </c>
      <c r="H41" s="85" t="s">
        <v>6</v>
      </c>
      <c r="I41" s="86" t="s">
        <v>6</v>
      </c>
      <c r="J41" s="87" t="e">
        <f>_FSumme_1</f>
        <v>#NAME?</v>
      </c>
      <c r="K41" s="63" t="s">
        <v>77</v>
      </c>
      <c r="L41" s="84" t="s">
        <v>6</v>
      </c>
      <c r="M41" s="85" t="s">
        <v>6</v>
      </c>
      <c r="N41" s="85" t="s">
        <v>6</v>
      </c>
      <c r="O41" s="85" t="s">
        <v>6</v>
      </c>
      <c r="P41" s="86" t="s">
        <v>6</v>
      </c>
      <c r="Q41" s="87" t="e">
        <f>_SSumme_1</f>
        <v>#NAME?</v>
      </c>
      <c r="R41" s="64" t="s">
        <v>67</v>
      </c>
      <c r="S41" s="84" t="s">
        <v>6</v>
      </c>
      <c r="T41" s="85" t="s">
        <v>6</v>
      </c>
      <c r="U41" s="85" t="s">
        <v>6</v>
      </c>
      <c r="V41" s="85" t="s">
        <v>6</v>
      </c>
      <c r="W41" s="86" t="s">
        <v>6</v>
      </c>
      <c r="X41" s="87" t="e">
        <f>_NSumme_1</f>
        <v>#NAME?</v>
      </c>
      <c r="Y41" s="81"/>
      <c r="Z41" s="70"/>
      <c r="AA41" s="69"/>
      <c r="AB41" s="88"/>
      <c r="AC41" s="71"/>
      <c r="AD41" s="89"/>
    </row>
    <row r="42" spans="2:30" x14ac:dyDescent="0.2">
      <c r="B42" s="20"/>
      <c r="C42" s="90"/>
      <c r="D42" s="58" t="s">
        <v>72</v>
      </c>
      <c r="E42" s="84" t="s">
        <v>6</v>
      </c>
      <c r="F42" s="85" t="s">
        <v>6</v>
      </c>
      <c r="G42" s="85" t="s">
        <v>6</v>
      </c>
      <c r="H42" s="85" t="s">
        <v>6</v>
      </c>
      <c r="I42" s="86" t="s">
        <v>6</v>
      </c>
      <c r="J42" s="87" t="e">
        <f>_FSumme_1</f>
        <v>#NAME?</v>
      </c>
      <c r="K42" s="63" t="s">
        <v>78</v>
      </c>
      <c r="L42" s="84" t="s">
        <v>6</v>
      </c>
      <c r="M42" s="85" t="s">
        <v>6</v>
      </c>
      <c r="N42" s="85" t="s">
        <v>6</v>
      </c>
      <c r="O42" s="85" t="s">
        <v>6</v>
      </c>
      <c r="P42" s="86" t="s">
        <v>6</v>
      </c>
      <c r="Q42" s="87" t="e">
        <f>_SSumme_1</f>
        <v>#NAME?</v>
      </c>
      <c r="R42" s="64" t="s">
        <v>68</v>
      </c>
      <c r="S42" s="84" t="s">
        <v>6</v>
      </c>
      <c r="T42" s="85" t="s">
        <v>18</v>
      </c>
      <c r="U42" s="85" t="s">
        <v>18</v>
      </c>
      <c r="V42" s="85" t="s">
        <v>18</v>
      </c>
      <c r="W42" s="86" t="s">
        <v>18</v>
      </c>
      <c r="X42" s="87" t="e">
        <f>_NSumme_1</f>
        <v>#NAME?</v>
      </c>
      <c r="Y42" s="81"/>
      <c r="Z42" s="91"/>
      <c r="AA42" s="92"/>
      <c r="AB42" s="70"/>
      <c r="AC42" s="71"/>
      <c r="AD42" s="82"/>
    </row>
    <row r="43" spans="2:30" x14ac:dyDescent="0.2">
      <c r="B43" s="20"/>
      <c r="C43" s="90"/>
      <c r="D43" s="58" t="s">
        <v>73</v>
      </c>
      <c r="E43" s="84" t="s">
        <v>6</v>
      </c>
      <c r="F43" s="85" t="s">
        <v>6</v>
      </c>
      <c r="G43" s="85" t="s">
        <v>6</v>
      </c>
      <c r="H43" s="85" t="s">
        <v>6</v>
      </c>
      <c r="I43" s="86" t="s">
        <v>6</v>
      </c>
      <c r="J43" s="87" t="e">
        <f>_FSumme_1</f>
        <v>#NAME?</v>
      </c>
      <c r="K43" s="63" t="s">
        <v>79</v>
      </c>
      <c r="L43" s="84" t="s">
        <v>6</v>
      </c>
      <c r="M43" s="85" t="s">
        <v>6</v>
      </c>
      <c r="N43" s="85" t="s">
        <v>6</v>
      </c>
      <c r="O43" s="85" t="s">
        <v>6</v>
      </c>
      <c r="P43" s="86" t="s">
        <v>6</v>
      </c>
      <c r="Q43" s="87" t="e">
        <f>_SSumme_1</f>
        <v>#NAME?</v>
      </c>
      <c r="R43" s="64" t="s">
        <v>69</v>
      </c>
      <c r="S43" s="84" t="s">
        <v>22</v>
      </c>
      <c r="T43" s="85" t="s">
        <v>22</v>
      </c>
      <c r="U43" s="85" t="s">
        <v>22</v>
      </c>
      <c r="V43" s="85" t="s">
        <v>22</v>
      </c>
      <c r="W43" s="86" t="s">
        <v>22</v>
      </c>
      <c r="X43" s="87" t="e">
        <f>_NSumme_1</f>
        <v>#NAME?</v>
      </c>
      <c r="Y43" s="81"/>
      <c r="Z43" s="70"/>
      <c r="AA43" s="92"/>
      <c r="AB43" s="70"/>
      <c r="AC43" s="71"/>
      <c r="AD43" s="93">
        <f>COUNTIF(D39:D57,"&gt;""")+COUNTIF(K40:K60,"&gt;""")+COUNTIF(R39:R61,"&gt;""")</f>
        <v>32</v>
      </c>
    </row>
    <row r="44" spans="2:30" x14ac:dyDescent="0.2">
      <c r="B44" s="20"/>
      <c r="C44" s="94"/>
      <c r="D44" s="58" t="s">
        <v>74</v>
      </c>
      <c r="E44" s="84" t="s">
        <v>6</v>
      </c>
      <c r="F44" s="85" t="s">
        <v>6</v>
      </c>
      <c r="G44" s="85" t="s">
        <v>6</v>
      </c>
      <c r="H44" s="85" t="s">
        <v>6</v>
      </c>
      <c r="I44" s="86" t="s">
        <v>6</v>
      </c>
      <c r="J44" s="87" t="e">
        <f>_FSumme_1</f>
        <v>#NAME?</v>
      </c>
      <c r="K44" s="63" t="s">
        <v>80</v>
      </c>
      <c r="L44" s="84" t="s">
        <v>6</v>
      </c>
      <c r="M44" s="85" t="s">
        <v>6</v>
      </c>
      <c r="N44" s="85" t="s">
        <v>6</v>
      </c>
      <c r="O44" s="85" t="s">
        <v>6</v>
      </c>
      <c r="P44" s="86" t="s">
        <v>6</v>
      </c>
      <c r="Q44" s="87" t="e">
        <f>_SSumme_1</f>
        <v>#NAME?</v>
      </c>
      <c r="R44" s="64" t="s">
        <v>70</v>
      </c>
      <c r="S44" s="84" t="s">
        <v>6</v>
      </c>
      <c r="T44" s="85" t="s">
        <v>6</v>
      </c>
      <c r="U44" s="85" t="s">
        <v>6</v>
      </c>
      <c r="V44" s="85" t="s">
        <v>6</v>
      </c>
      <c r="W44" s="86" t="s">
        <v>6</v>
      </c>
      <c r="X44" s="87" t="e">
        <f>_NSumme_1</f>
        <v>#NAME?</v>
      </c>
      <c r="Y44" s="81"/>
      <c r="Z44" s="95"/>
      <c r="AA44" s="92"/>
      <c r="AB44" s="70"/>
      <c r="AC44" s="71"/>
      <c r="AD44" s="96"/>
    </row>
    <row r="45" spans="2:30" x14ac:dyDescent="0.2">
      <c r="B45" s="20"/>
      <c r="C45" s="97"/>
      <c r="D45" s="58" t="s">
        <v>75</v>
      </c>
      <c r="E45" s="84" t="s">
        <v>6</v>
      </c>
      <c r="F45" s="85" t="s">
        <v>6</v>
      </c>
      <c r="G45" s="85" t="s">
        <v>6</v>
      </c>
      <c r="H45" s="85" t="s">
        <v>6</v>
      </c>
      <c r="I45" s="86" t="s">
        <v>6</v>
      </c>
      <c r="J45" s="87" t="e">
        <f>_FSumme_1</f>
        <v>#NAME?</v>
      </c>
      <c r="K45" s="63" t="s">
        <v>81</v>
      </c>
      <c r="L45" s="84" t="s">
        <v>9</v>
      </c>
      <c r="M45" s="85" t="s">
        <v>9</v>
      </c>
      <c r="N45" s="85" t="s">
        <v>9</v>
      </c>
      <c r="O45" s="85" t="s">
        <v>9</v>
      </c>
      <c r="P45" s="86" t="s">
        <v>9</v>
      </c>
      <c r="Q45" s="87" t="e">
        <f>_SSumme_1</f>
        <v>#NAME?</v>
      </c>
      <c r="R45" s="64" t="s">
        <v>28</v>
      </c>
      <c r="S45" s="84" t="s">
        <v>6</v>
      </c>
      <c r="T45" s="85" t="s">
        <v>6</v>
      </c>
      <c r="U45" s="85" t="s">
        <v>6</v>
      </c>
      <c r="V45" s="85" t="s">
        <v>6</v>
      </c>
      <c r="W45" s="86" t="s">
        <v>6</v>
      </c>
      <c r="X45" s="87" t="e">
        <f>_NSumme_1</f>
        <v>#NAME?</v>
      </c>
      <c r="Y45" s="81"/>
      <c r="Z45" s="91"/>
      <c r="AA45" s="92"/>
      <c r="AB45" s="70"/>
      <c r="AC45" s="71"/>
      <c r="AD45" s="98" t="str">
        <f>IF(AD44&gt;0,AD44,"")</f>
        <v/>
      </c>
    </row>
    <row r="46" spans="2:30" x14ac:dyDescent="0.2">
      <c r="B46" s="20"/>
      <c r="C46" s="99"/>
      <c r="D46" s="58" t="s">
        <v>29</v>
      </c>
      <c r="E46" s="84" t="s">
        <v>6</v>
      </c>
      <c r="F46" s="85" t="s">
        <v>6</v>
      </c>
      <c r="G46" s="85" t="s">
        <v>6</v>
      </c>
      <c r="H46" s="85" t="s">
        <v>6</v>
      </c>
      <c r="I46" s="86" t="s">
        <v>6</v>
      </c>
      <c r="J46" s="87" t="e">
        <f>_FSumme_1</f>
        <v>#NAME?</v>
      </c>
      <c r="K46" s="63" t="s">
        <v>30</v>
      </c>
      <c r="L46" s="84" t="s">
        <v>6</v>
      </c>
      <c r="M46" s="85" t="s">
        <v>6</v>
      </c>
      <c r="N46" s="85" t="s">
        <v>6</v>
      </c>
      <c r="O46" s="85" t="s">
        <v>6</v>
      </c>
      <c r="P46" s="86" t="s">
        <v>6</v>
      </c>
      <c r="Q46" s="87" t="e">
        <f>_SSumme_1</f>
        <v>#NAME?</v>
      </c>
      <c r="R46" s="64" t="s">
        <v>83</v>
      </c>
      <c r="S46" s="84" t="s">
        <v>6</v>
      </c>
      <c r="T46" s="85" t="s">
        <v>6</v>
      </c>
      <c r="U46" s="85" t="s">
        <v>6</v>
      </c>
      <c r="V46" s="85" t="s">
        <v>6</v>
      </c>
      <c r="W46" s="86" t="s">
        <v>6</v>
      </c>
      <c r="X46" s="87" t="e">
        <f>_NSumme_1</f>
        <v>#NAME?</v>
      </c>
      <c r="Y46" s="81"/>
      <c r="Z46" s="70"/>
      <c r="AA46" s="92"/>
      <c r="AB46" s="70"/>
      <c r="AC46" s="71"/>
      <c r="AD46" s="100"/>
    </row>
    <row r="47" spans="2:30" x14ac:dyDescent="0.2">
      <c r="B47" s="20"/>
      <c r="C47" s="99"/>
      <c r="D47" s="58" t="s">
        <v>32</v>
      </c>
      <c r="E47" s="84" t="s">
        <v>6</v>
      </c>
      <c r="F47" s="85" t="s">
        <v>6</v>
      </c>
      <c r="G47" s="85" t="s">
        <v>6</v>
      </c>
      <c r="H47" s="85" t="s">
        <v>6</v>
      </c>
      <c r="I47" s="86" t="s">
        <v>6</v>
      </c>
      <c r="J47" s="87" t="e">
        <f>_FSumme_1</f>
        <v>#NAME?</v>
      </c>
      <c r="K47" s="63" t="s">
        <v>33</v>
      </c>
      <c r="L47" s="84" t="s">
        <v>9</v>
      </c>
      <c r="M47" s="85" t="s">
        <v>9</v>
      </c>
      <c r="N47" s="85" t="s">
        <v>9</v>
      </c>
      <c r="O47" s="85" t="s">
        <v>9</v>
      </c>
      <c r="P47" s="86" t="s">
        <v>9</v>
      </c>
      <c r="Q47" s="87" t="e">
        <f>_SSumme_1</f>
        <v>#NAME?</v>
      </c>
      <c r="R47" s="64" t="s">
        <v>84</v>
      </c>
      <c r="S47" s="84" t="s">
        <v>6</v>
      </c>
      <c r="T47" s="85" t="s">
        <v>6</v>
      </c>
      <c r="U47" s="85" t="s">
        <v>6</v>
      </c>
      <c r="V47" s="85" t="s">
        <v>6</v>
      </c>
      <c r="W47" s="86" t="s">
        <v>6</v>
      </c>
      <c r="X47" s="87" t="e">
        <f>_NSumme_1</f>
        <v>#NAME?</v>
      </c>
      <c r="Y47" s="81"/>
      <c r="Z47" s="70"/>
      <c r="AA47" s="92"/>
      <c r="AB47" s="70"/>
      <c r="AC47" s="71"/>
      <c r="AD47" s="82"/>
    </row>
    <row r="48" spans="2:30" x14ac:dyDescent="0.2">
      <c r="B48" s="20"/>
      <c r="C48" s="99"/>
      <c r="D48" s="58" t="s">
        <v>76</v>
      </c>
      <c r="E48" s="84" t="s">
        <v>6</v>
      </c>
      <c r="F48" s="85" t="s">
        <v>6</v>
      </c>
      <c r="G48" s="85" t="s">
        <v>6</v>
      </c>
      <c r="H48" s="85" t="s">
        <v>6</v>
      </c>
      <c r="I48" s="86" t="s">
        <v>6</v>
      </c>
      <c r="J48" s="87" t="e">
        <f>_FSumme_1</f>
        <v>#NAME?</v>
      </c>
      <c r="K48" s="63" t="s">
        <v>82</v>
      </c>
      <c r="L48" s="84" t="s">
        <v>6</v>
      </c>
      <c r="M48" s="85" t="s">
        <v>6</v>
      </c>
      <c r="N48" s="85" t="s">
        <v>6</v>
      </c>
      <c r="O48" s="85" t="s">
        <v>6</v>
      </c>
      <c r="P48" s="86" t="s">
        <v>6</v>
      </c>
      <c r="Q48" s="87" t="e">
        <f>_SSumme_1</f>
        <v>#NAME?</v>
      </c>
      <c r="R48" s="64" t="s">
        <v>85</v>
      </c>
      <c r="S48" s="84" t="s">
        <v>6</v>
      </c>
      <c r="T48" s="85" t="s">
        <v>6</v>
      </c>
      <c r="U48" s="85" t="s">
        <v>6</v>
      </c>
      <c r="V48" s="85" t="s">
        <v>6</v>
      </c>
      <c r="W48" s="86" t="s">
        <v>6</v>
      </c>
      <c r="X48" s="87" t="e">
        <f>_NSumme_1</f>
        <v>#NAME?</v>
      </c>
      <c r="Y48" s="81"/>
      <c r="Z48" s="70"/>
      <c r="AA48" s="92"/>
      <c r="AB48" s="70"/>
      <c r="AC48" s="71"/>
      <c r="AD48" s="82"/>
    </row>
    <row r="49" spans="2:30" x14ac:dyDescent="0.2">
      <c r="B49" s="20"/>
      <c r="C49" s="101"/>
      <c r="D49" s="58" t="s">
        <v>38</v>
      </c>
      <c r="E49" s="84" t="s">
        <v>6</v>
      </c>
      <c r="F49" s="85" t="s">
        <v>6</v>
      </c>
      <c r="G49" s="85" t="s">
        <v>6</v>
      </c>
      <c r="H49" s="85" t="s">
        <v>6</v>
      </c>
      <c r="I49" s="86" t="s">
        <v>6</v>
      </c>
      <c r="J49" s="87" t="e">
        <f>_FSumme_1</f>
        <v>#NAME?</v>
      </c>
      <c r="K49" s="63" t="s">
        <v>39</v>
      </c>
      <c r="L49" s="84" t="s">
        <v>6</v>
      </c>
      <c r="M49" s="85" t="s">
        <v>6</v>
      </c>
      <c r="N49" s="85" t="s">
        <v>6</v>
      </c>
      <c r="O49" s="85" t="s">
        <v>6</v>
      </c>
      <c r="P49" s="86" t="s">
        <v>6</v>
      </c>
      <c r="Q49" s="87" t="e">
        <f>_SSumme_1</f>
        <v>#NAME?</v>
      </c>
      <c r="R49" s="64" t="s">
        <v>86</v>
      </c>
      <c r="S49" s="84" t="s">
        <v>6</v>
      </c>
      <c r="T49" s="85" t="s">
        <v>6</v>
      </c>
      <c r="U49" s="85" t="s">
        <v>6</v>
      </c>
      <c r="V49" s="85" t="s">
        <v>6</v>
      </c>
      <c r="W49" s="86" t="s">
        <v>6</v>
      </c>
      <c r="X49" s="87" t="e">
        <f>_NSumme_1</f>
        <v>#NAME?</v>
      </c>
      <c r="Y49" s="81"/>
      <c r="Z49" s="70"/>
      <c r="AA49" s="92"/>
      <c r="AB49" s="70"/>
      <c r="AC49" s="71"/>
      <c r="AD49" s="82"/>
    </row>
    <row r="50" spans="2:30" x14ac:dyDescent="0.2">
      <c r="B50" s="20"/>
      <c r="C50" s="102"/>
      <c r="D50" s="58" t="s">
        <v>41</v>
      </c>
      <c r="E50" s="84" t="s">
        <v>6</v>
      </c>
      <c r="F50" s="85" t="s">
        <v>6</v>
      </c>
      <c r="G50" s="85" t="s">
        <v>6</v>
      </c>
      <c r="H50" s="85" t="s">
        <v>6</v>
      </c>
      <c r="I50" s="86" t="s">
        <v>6</v>
      </c>
      <c r="J50" s="87" t="e">
        <f>_FSumme_1</f>
        <v>#NAME?</v>
      </c>
      <c r="K50" s="103"/>
      <c r="L50" s="84" t="s">
        <v>6</v>
      </c>
      <c r="M50" s="85" t="s">
        <v>6</v>
      </c>
      <c r="N50" s="85" t="s">
        <v>6</v>
      </c>
      <c r="O50" s="85" t="s">
        <v>6</v>
      </c>
      <c r="P50" s="86" t="s">
        <v>6</v>
      </c>
      <c r="Q50" s="87" t="e">
        <f>_SSumme_1</f>
        <v>#NAME?</v>
      </c>
      <c r="R50" s="103"/>
      <c r="S50" s="84" t="s">
        <v>6</v>
      </c>
      <c r="T50" s="85" t="s">
        <v>6</v>
      </c>
      <c r="U50" s="85" t="s">
        <v>6</v>
      </c>
      <c r="V50" s="85" t="s">
        <v>6</v>
      </c>
      <c r="W50" s="86" t="s">
        <v>6</v>
      </c>
      <c r="X50" s="87" t="e">
        <f>_NSumme_1</f>
        <v>#NAME?</v>
      </c>
      <c r="Y50" s="81"/>
      <c r="Z50" s="70"/>
      <c r="AA50" s="92"/>
      <c r="AB50" s="70"/>
      <c r="AC50" s="71"/>
      <c r="AD50" s="82"/>
    </row>
    <row r="51" spans="2:30" x14ac:dyDescent="0.2">
      <c r="B51" s="20"/>
      <c r="C51" s="104"/>
      <c r="D51" s="105" t="s">
        <v>42</v>
      </c>
      <c r="E51" s="84" t="s">
        <v>6</v>
      </c>
      <c r="F51" s="85" t="s">
        <v>6</v>
      </c>
      <c r="G51" s="85" t="s">
        <v>6</v>
      </c>
      <c r="H51" s="85" t="s">
        <v>6</v>
      </c>
      <c r="I51" s="86" t="s">
        <v>6</v>
      </c>
      <c r="J51" s="87" t="e">
        <f>_FSumme_1</f>
        <v>#NAME?</v>
      </c>
      <c r="K51" s="103"/>
      <c r="L51" s="84" t="s">
        <v>6</v>
      </c>
      <c r="M51" s="85" t="s">
        <v>6</v>
      </c>
      <c r="N51" s="85" t="s">
        <v>6</v>
      </c>
      <c r="O51" s="85" t="s">
        <v>6</v>
      </c>
      <c r="P51" s="86" t="s">
        <v>6</v>
      </c>
      <c r="Q51" s="87" t="e">
        <f>_SSumme_1</f>
        <v>#NAME?</v>
      </c>
      <c r="R51" s="103"/>
      <c r="S51" s="84" t="s">
        <v>6</v>
      </c>
      <c r="T51" s="85" t="s">
        <v>6</v>
      </c>
      <c r="U51" s="85" t="s">
        <v>6</v>
      </c>
      <c r="V51" s="85" t="s">
        <v>6</v>
      </c>
      <c r="W51" s="86" t="s">
        <v>6</v>
      </c>
      <c r="X51" s="87" t="e">
        <f>_NSumme_1</f>
        <v>#NAME?</v>
      </c>
      <c r="Y51" s="81"/>
      <c r="Z51" s="70"/>
      <c r="AA51" s="92"/>
      <c r="AB51" s="70"/>
      <c r="AC51" s="71"/>
      <c r="AD51" s="82"/>
    </row>
    <row r="52" spans="2:30" x14ac:dyDescent="0.2">
      <c r="B52" s="20"/>
      <c r="C52" s="104"/>
      <c r="D52" s="103"/>
      <c r="E52" s="84" t="s">
        <v>6</v>
      </c>
      <c r="F52" s="85" t="s">
        <v>6</v>
      </c>
      <c r="G52" s="85" t="s">
        <v>6</v>
      </c>
      <c r="H52" s="85" t="s">
        <v>6</v>
      </c>
      <c r="I52" s="86" t="s">
        <v>6</v>
      </c>
      <c r="J52" s="87" t="e">
        <f>_FSumme_1</f>
        <v>#NAME?</v>
      </c>
      <c r="K52" s="103"/>
      <c r="L52" s="84" t="s">
        <v>6</v>
      </c>
      <c r="M52" s="85" t="s">
        <v>6</v>
      </c>
      <c r="N52" s="85" t="s">
        <v>6</v>
      </c>
      <c r="O52" s="85" t="s">
        <v>6</v>
      </c>
      <c r="P52" s="86" t="s">
        <v>6</v>
      </c>
      <c r="Q52" s="87" t="e">
        <f>_SSumme_1</f>
        <v>#NAME?</v>
      </c>
      <c r="R52" s="103"/>
      <c r="S52" s="84" t="s">
        <v>6</v>
      </c>
      <c r="T52" s="85" t="s">
        <v>6</v>
      </c>
      <c r="U52" s="85" t="s">
        <v>6</v>
      </c>
      <c r="V52" s="85" t="s">
        <v>6</v>
      </c>
      <c r="W52" s="86" t="s">
        <v>6</v>
      </c>
      <c r="X52" s="87" t="e">
        <f>_NSumme_1</f>
        <v>#NAME?</v>
      </c>
      <c r="Y52" s="106"/>
      <c r="Z52" s="70"/>
      <c r="AA52" s="92"/>
      <c r="AB52" s="70"/>
      <c r="AC52" s="71"/>
      <c r="AD52" s="82"/>
    </row>
    <row r="53" spans="2:30" x14ac:dyDescent="0.2">
      <c r="B53" s="20"/>
      <c r="C53" s="107"/>
      <c r="D53" s="108"/>
      <c r="E53" s="84" t="s">
        <v>6</v>
      </c>
      <c r="F53" s="85" t="s">
        <v>6</v>
      </c>
      <c r="G53" s="85" t="s">
        <v>6</v>
      </c>
      <c r="H53" s="85" t="s">
        <v>6</v>
      </c>
      <c r="I53" s="86" t="s">
        <v>6</v>
      </c>
      <c r="J53" s="87" t="e">
        <f>_FSumme_1</f>
        <v>#NAME?</v>
      </c>
      <c r="K53" s="108"/>
      <c r="L53" s="84" t="s">
        <v>6</v>
      </c>
      <c r="M53" s="85" t="s">
        <v>6</v>
      </c>
      <c r="N53" s="85" t="s">
        <v>6</v>
      </c>
      <c r="O53" s="85" t="s">
        <v>6</v>
      </c>
      <c r="P53" s="86" t="s">
        <v>6</v>
      </c>
      <c r="Q53" s="87" t="e">
        <f>_SSumme_1</f>
        <v>#NAME?</v>
      </c>
      <c r="R53" s="108"/>
      <c r="S53" s="84" t="s">
        <v>6</v>
      </c>
      <c r="T53" s="85" t="s">
        <v>6</v>
      </c>
      <c r="U53" s="85" t="s">
        <v>6</v>
      </c>
      <c r="V53" s="85" t="s">
        <v>6</v>
      </c>
      <c r="W53" s="86" t="s">
        <v>6</v>
      </c>
      <c r="X53" s="87" t="e">
        <f>_NSumme_1</f>
        <v>#NAME?</v>
      </c>
      <c r="Y53" s="109" t="s">
        <v>43</v>
      </c>
      <c r="Z53" s="108"/>
      <c r="AA53" s="110"/>
      <c r="AB53" s="70"/>
      <c r="AC53" s="71"/>
      <c r="AD53" s="82"/>
    </row>
    <row r="54" spans="2:30" x14ac:dyDescent="0.2">
      <c r="B54" s="20"/>
      <c r="C54" s="111" t="s">
        <v>44</v>
      </c>
      <c r="D54" s="74"/>
      <c r="E54" s="84" t="s">
        <v>6</v>
      </c>
      <c r="F54" s="85" t="s">
        <v>6</v>
      </c>
      <c r="G54" s="85" t="s">
        <v>6</v>
      </c>
      <c r="H54" s="85" t="s">
        <v>6</v>
      </c>
      <c r="I54" s="86" t="s">
        <v>6</v>
      </c>
      <c r="J54" s="87" t="e">
        <f>_FSumme_1</f>
        <v>#NAME?</v>
      </c>
      <c r="K54" s="108"/>
      <c r="L54" s="84" t="s">
        <v>6</v>
      </c>
      <c r="M54" s="85" t="s">
        <v>6</v>
      </c>
      <c r="N54" s="85" t="s">
        <v>6</v>
      </c>
      <c r="O54" s="85" t="s">
        <v>6</v>
      </c>
      <c r="P54" s="86" t="s">
        <v>6</v>
      </c>
      <c r="Q54" s="87" t="e">
        <f>_SSumme_1</f>
        <v>#NAME?</v>
      </c>
      <c r="R54" s="108"/>
      <c r="S54" s="84" t="s">
        <v>6</v>
      </c>
      <c r="T54" s="85" t="s">
        <v>6</v>
      </c>
      <c r="U54" s="85" t="s">
        <v>6</v>
      </c>
      <c r="V54" s="85" t="s">
        <v>6</v>
      </c>
      <c r="W54" s="86" t="s">
        <v>6</v>
      </c>
      <c r="X54" s="87" t="e">
        <f>_NSumme_1</f>
        <v>#NAME?</v>
      </c>
      <c r="Y54" s="112"/>
      <c r="Z54" s="108"/>
      <c r="AA54" s="110"/>
      <c r="AB54" s="70"/>
      <c r="AC54" s="71"/>
      <c r="AD54" s="82"/>
    </row>
    <row r="55" spans="2:30" x14ac:dyDescent="0.2">
      <c r="B55" s="20"/>
      <c r="C55" s="113"/>
      <c r="D55" s="114"/>
      <c r="E55" s="84" t="s">
        <v>6</v>
      </c>
      <c r="F55" s="85" t="s">
        <v>6</v>
      </c>
      <c r="G55" s="85" t="s">
        <v>6</v>
      </c>
      <c r="H55" s="85" t="s">
        <v>6</v>
      </c>
      <c r="I55" s="86" t="s">
        <v>6</v>
      </c>
      <c r="J55" s="87" t="e">
        <f>_FSumme_1</f>
        <v>#NAME?</v>
      </c>
      <c r="K55" s="108"/>
      <c r="L55" s="84" t="s">
        <v>6</v>
      </c>
      <c r="M55" s="85" t="s">
        <v>6</v>
      </c>
      <c r="N55" s="85" t="s">
        <v>6</v>
      </c>
      <c r="O55" s="85" t="s">
        <v>6</v>
      </c>
      <c r="P55" s="86" t="s">
        <v>6</v>
      </c>
      <c r="Q55" s="87" t="e">
        <f>_SSumme_1</f>
        <v>#NAME?</v>
      </c>
      <c r="R55" s="108"/>
      <c r="S55" s="84" t="s">
        <v>6</v>
      </c>
      <c r="T55" s="85" t="s">
        <v>6</v>
      </c>
      <c r="U55" s="85" t="s">
        <v>6</v>
      </c>
      <c r="V55" s="85" t="s">
        <v>6</v>
      </c>
      <c r="W55" s="86" t="s">
        <v>6</v>
      </c>
      <c r="X55" s="87" t="e">
        <f>_NSumme_1</f>
        <v>#NAME?</v>
      </c>
      <c r="Y55" s="112"/>
      <c r="Z55" s="70"/>
      <c r="AA55" s="69"/>
      <c r="AB55" s="70"/>
      <c r="AC55" s="71"/>
      <c r="AD55" s="82"/>
    </row>
    <row r="56" spans="2:30" x14ac:dyDescent="0.2">
      <c r="B56" s="20"/>
      <c r="C56" s="115"/>
      <c r="D56" s="114"/>
      <c r="E56" s="84" t="s">
        <v>6</v>
      </c>
      <c r="F56" s="85" t="s">
        <v>6</v>
      </c>
      <c r="G56" s="85" t="s">
        <v>6</v>
      </c>
      <c r="H56" s="85" t="s">
        <v>6</v>
      </c>
      <c r="I56" s="86" t="s">
        <v>6</v>
      </c>
      <c r="J56" s="87" t="e">
        <f>_FSumme_1</f>
        <v>#NAME?</v>
      </c>
      <c r="K56" s="108"/>
      <c r="L56" s="84" t="s">
        <v>6</v>
      </c>
      <c r="M56" s="85" t="s">
        <v>6</v>
      </c>
      <c r="N56" s="85" t="s">
        <v>6</v>
      </c>
      <c r="O56" s="85" t="s">
        <v>6</v>
      </c>
      <c r="P56" s="86" t="s">
        <v>6</v>
      </c>
      <c r="Q56" s="87" t="e">
        <f>_SSumme_1</f>
        <v>#NAME?</v>
      </c>
      <c r="R56" s="108"/>
      <c r="S56" s="84" t="s">
        <v>6</v>
      </c>
      <c r="T56" s="85" t="s">
        <v>6</v>
      </c>
      <c r="U56" s="85" t="s">
        <v>6</v>
      </c>
      <c r="V56" s="85" t="s">
        <v>6</v>
      </c>
      <c r="W56" s="86" t="s">
        <v>6</v>
      </c>
      <c r="X56" s="87" t="e">
        <f>_NSumme_1</f>
        <v>#NAME?</v>
      </c>
      <c r="Y56" s="112"/>
      <c r="Z56" s="91"/>
      <c r="AA56" s="92"/>
      <c r="AB56" s="70"/>
      <c r="AC56" s="71"/>
      <c r="AD56" s="82"/>
    </row>
    <row r="57" spans="2:30" x14ac:dyDescent="0.2">
      <c r="B57" s="20"/>
      <c r="C57" s="97"/>
      <c r="D57" s="108"/>
      <c r="E57" s="84" t="s">
        <v>6</v>
      </c>
      <c r="F57" s="85" t="s">
        <v>6</v>
      </c>
      <c r="G57" s="85" t="s">
        <v>6</v>
      </c>
      <c r="H57" s="85" t="s">
        <v>6</v>
      </c>
      <c r="I57" s="86" t="s">
        <v>6</v>
      </c>
      <c r="J57" s="87" t="e">
        <f>_FSumme_1</f>
        <v>#NAME?</v>
      </c>
      <c r="K57" s="108"/>
      <c r="L57" s="84" t="s">
        <v>6</v>
      </c>
      <c r="M57" s="85" t="s">
        <v>6</v>
      </c>
      <c r="N57" s="85" t="s">
        <v>6</v>
      </c>
      <c r="O57" s="85" t="s">
        <v>6</v>
      </c>
      <c r="P57" s="86" t="s">
        <v>6</v>
      </c>
      <c r="Q57" s="87" t="e">
        <f>_SSumme_1</f>
        <v>#NAME?</v>
      </c>
      <c r="R57" s="108"/>
      <c r="S57" s="84" t="s">
        <v>6</v>
      </c>
      <c r="T57" s="85" t="s">
        <v>6</v>
      </c>
      <c r="U57" s="85" t="s">
        <v>6</v>
      </c>
      <c r="V57" s="85" t="s">
        <v>6</v>
      </c>
      <c r="W57" s="86" t="s">
        <v>6</v>
      </c>
      <c r="X57" s="87" t="e">
        <f>_NSumme_1</f>
        <v>#NAME?</v>
      </c>
      <c r="Y57" s="112"/>
      <c r="Z57" s="70"/>
      <c r="AA57" s="92"/>
      <c r="AB57" s="70"/>
      <c r="AC57" s="71"/>
      <c r="AD57" s="82"/>
    </row>
    <row r="58" spans="2:30" x14ac:dyDescent="0.2">
      <c r="B58" s="20"/>
      <c r="C58" s="99"/>
      <c r="D58" s="103"/>
      <c r="E58" s="84" t="s">
        <v>6</v>
      </c>
      <c r="F58" s="85" t="s">
        <v>6</v>
      </c>
      <c r="G58" s="85" t="s">
        <v>6</v>
      </c>
      <c r="H58" s="85" t="s">
        <v>6</v>
      </c>
      <c r="I58" s="86" t="s">
        <v>6</v>
      </c>
      <c r="J58" s="87" t="e">
        <f>_FSumme_1</f>
        <v>#NAME?</v>
      </c>
      <c r="K58" s="103"/>
      <c r="L58" s="84" t="s">
        <v>6</v>
      </c>
      <c r="M58" s="85" t="s">
        <v>6</v>
      </c>
      <c r="N58" s="85" t="s">
        <v>6</v>
      </c>
      <c r="O58" s="85" t="s">
        <v>6</v>
      </c>
      <c r="P58" s="86" t="s">
        <v>6</v>
      </c>
      <c r="Q58" s="87" t="e">
        <f>_SSumme_1</f>
        <v>#NAME?</v>
      </c>
      <c r="R58" s="103"/>
      <c r="S58" s="84" t="s">
        <v>6</v>
      </c>
      <c r="T58" s="85" t="s">
        <v>6</v>
      </c>
      <c r="U58" s="85" t="s">
        <v>6</v>
      </c>
      <c r="V58" s="85" t="s">
        <v>6</v>
      </c>
      <c r="W58" s="86" t="s">
        <v>6</v>
      </c>
      <c r="X58" s="87" t="e">
        <f>_NSumme_1</f>
        <v>#NAME?</v>
      </c>
      <c r="Y58" s="112"/>
      <c r="Z58" s="91"/>
      <c r="AA58" s="92"/>
      <c r="AB58" s="70"/>
      <c r="AC58" s="71"/>
      <c r="AD58" s="82"/>
    </row>
    <row r="59" spans="2:30" x14ac:dyDescent="0.2">
      <c r="B59" s="20"/>
      <c r="C59" s="99"/>
      <c r="D59" s="103"/>
      <c r="E59" s="84" t="s">
        <v>6</v>
      </c>
      <c r="F59" s="85" t="s">
        <v>6</v>
      </c>
      <c r="G59" s="85" t="s">
        <v>6</v>
      </c>
      <c r="H59" s="85" t="s">
        <v>6</v>
      </c>
      <c r="I59" s="86" t="s">
        <v>6</v>
      </c>
      <c r="J59" s="87" t="e">
        <f>_FSumme_1</f>
        <v>#NAME?</v>
      </c>
      <c r="K59" s="103"/>
      <c r="L59" s="84" t="s">
        <v>6</v>
      </c>
      <c r="M59" s="85" t="s">
        <v>6</v>
      </c>
      <c r="N59" s="85" t="s">
        <v>6</v>
      </c>
      <c r="O59" s="85" t="s">
        <v>6</v>
      </c>
      <c r="P59" s="86" t="s">
        <v>6</v>
      </c>
      <c r="Q59" s="87" t="e">
        <f>_SSumme_1</f>
        <v>#NAME?</v>
      </c>
      <c r="R59" s="103"/>
      <c r="S59" s="84" t="s">
        <v>6</v>
      </c>
      <c r="T59" s="85" t="s">
        <v>6</v>
      </c>
      <c r="U59" s="85" t="s">
        <v>6</v>
      </c>
      <c r="V59" s="85" t="s">
        <v>6</v>
      </c>
      <c r="W59" s="86" t="s">
        <v>6</v>
      </c>
      <c r="X59" s="87" t="e">
        <f>_NSumme_1</f>
        <v>#NAME?</v>
      </c>
      <c r="Y59" s="112"/>
      <c r="Z59" s="91"/>
      <c r="AA59" s="69"/>
      <c r="AB59" s="70"/>
      <c r="AC59" s="71"/>
      <c r="AD59" s="82"/>
    </row>
    <row r="60" spans="2:30" x14ac:dyDescent="0.2">
      <c r="B60" s="20"/>
      <c r="C60" s="99"/>
      <c r="D60" s="108"/>
      <c r="E60" s="84" t="s">
        <v>6</v>
      </c>
      <c r="F60" s="85" t="s">
        <v>6</v>
      </c>
      <c r="G60" s="85" t="s">
        <v>6</v>
      </c>
      <c r="H60" s="85" t="s">
        <v>6</v>
      </c>
      <c r="I60" s="86" t="s">
        <v>6</v>
      </c>
      <c r="J60" s="87" t="e">
        <f>_FSumme_1</f>
        <v>#NAME?</v>
      </c>
      <c r="K60" s="108"/>
      <c r="L60" s="84" t="s">
        <v>6</v>
      </c>
      <c r="M60" s="85" t="s">
        <v>6</v>
      </c>
      <c r="N60" s="85" t="s">
        <v>6</v>
      </c>
      <c r="O60" s="85" t="s">
        <v>6</v>
      </c>
      <c r="P60" s="86" t="s">
        <v>6</v>
      </c>
      <c r="Q60" s="87" t="e">
        <f>_SSumme_1</f>
        <v>#NAME?</v>
      </c>
      <c r="R60" s="108"/>
      <c r="S60" s="84" t="s">
        <v>6</v>
      </c>
      <c r="T60" s="85" t="s">
        <v>6</v>
      </c>
      <c r="U60" s="85" t="s">
        <v>6</v>
      </c>
      <c r="V60" s="85" t="s">
        <v>6</v>
      </c>
      <c r="W60" s="86" t="s">
        <v>6</v>
      </c>
      <c r="X60" s="87" t="e">
        <f>_NSumme_1</f>
        <v>#NAME?</v>
      </c>
      <c r="Y60" s="112"/>
      <c r="Z60" s="70"/>
      <c r="AA60" s="69"/>
      <c r="AB60" s="70"/>
      <c r="AC60" s="71"/>
      <c r="AD60" s="82"/>
    </row>
    <row r="61" spans="2:30" x14ac:dyDescent="0.2">
      <c r="B61" s="20"/>
      <c r="C61" s="101"/>
      <c r="D61" s="68"/>
      <c r="E61" s="84" t="s">
        <v>6</v>
      </c>
      <c r="F61" s="85" t="s">
        <v>6</v>
      </c>
      <c r="G61" s="85" t="s">
        <v>6</v>
      </c>
      <c r="H61" s="85" t="s">
        <v>6</v>
      </c>
      <c r="I61" s="86" t="s">
        <v>6</v>
      </c>
      <c r="J61" s="87" t="e">
        <f>_FSumme_1</f>
        <v>#NAME?</v>
      </c>
      <c r="K61" s="68"/>
      <c r="L61" s="84" t="s">
        <v>6</v>
      </c>
      <c r="M61" s="85" t="s">
        <v>6</v>
      </c>
      <c r="N61" s="85" t="s">
        <v>6</v>
      </c>
      <c r="O61" s="85" t="s">
        <v>6</v>
      </c>
      <c r="P61" s="86" t="s">
        <v>6</v>
      </c>
      <c r="Q61" s="87" t="e">
        <f>_SSumme_1</f>
        <v>#NAME?</v>
      </c>
      <c r="R61" s="68"/>
      <c r="S61" s="84" t="s">
        <v>6</v>
      </c>
      <c r="T61" s="85" t="s">
        <v>6</v>
      </c>
      <c r="U61" s="85" t="s">
        <v>6</v>
      </c>
      <c r="V61" s="85" t="s">
        <v>6</v>
      </c>
      <c r="W61" s="86" t="s">
        <v>6</v>
      </c>
      <c r="X61" s="87" t="e">
        <f>_NSumme_1</f>
        <v>#NAME?</v>
      </c>
      <c r="Y61" s="112"/>
      <c r="Z61" s="70"/>
      <c r="AA61" s="92"/>
      <c r="AB61" s="70"/>
      <c r="AC61" s="71"/>
      <c r="AD61" s="82"/>
    </row>
    <row r="62" spans="2:30" x14ac:dyDescent="0.2">
      <c r="B62" s="20"/>
      <c r="C62" s="116" t="s">
        <v>46</v>
      </c>
      <c r="D62" s="117"/>
      <c r="E62" s="84" t="s">
        <v>6</v>
      </c>
      <c r="F62" s="85" t="s">
        <v>6</v>
      </c>
      <c r="G62" s="85" t="s">
        <v>6</v>
      </c>
      <c r="H62" s="85" t="s">
        <v>6</v>
      </c>
      <c r="I62" s="86" t="s">
        <v>6</v>
      </c>
      <c r="J62" s="87"/>
      <c r="K62" s="103"/>
      <c r="L62" s="84" t="s">
        <v>6</v>
      </c>
      <c r="M62" s="85" t="s">
        <v>6</v>
      </c>
      <c r="N62" s="85" t="s">
        <v>6</v>
      </c>
      <c r="O62" s="85" t="s">
        <v>6</v>
      </c>
      <c r="P62" s="86" t="s">
        <v>6</v>
      </c>
      <c r="Q62" s="87"/>
      <c r="R62" s="103"/>
      <c r="S62" s="84" t="s">
        <v>6</v>
      </c>
      <c r="T62" s="85" t="s">
        <v>6</v>
      </c>
      <c r="U62" s="85" t="s">
        <v>6</v>
      </c>
      <c r="V62" s="85" t="s">
        <v>6</v>
      </c>
      <c r="W62" s="86" t="s">
        <v>6</v>
      </c>
      <c r="X62" s="87"/>
      <c r="Y62" s="112"/>
      <c r="Z62" s="70"/>
      <c r="AA62" s="92"/>
      <c r="AB62" s="70"/>
      <c r="AC62" s="71"/>
      <c r="AD62" s="82"/>
    </row>
    <row r="63" spans="2:30" x14ac:dyDescent="0.2">
      <c r="B63" s="20"/>
      <c r="C63" s="116"/>
      <c r="D63" s="74"/>
      <c r="E63" s="84" t="s">
        <v>6</v>
      </c>
      <c r="F63" s="85" t="s">
        <v>6</v>
      </c>
      <c r="G63" s="85" t="s">
        <v>6</v>
      </c>
      <c r="H63" s="85" t="s">
        <v>6</v>
      </c>
      <c r="I63" s="86" t="s">
        <v>6</v>
      </c>
      <c r="J63" s="87"/>
      <c r="K63" s="103"/>
      <c r="L63" s="84" t="s">
        <v>6</v>
      </c>
      <c r="M63" s="85" t="s">
        <v>6</v>
      </c>
      <c r="N63" s="85" t="s">
        <v>6</v>
      </c>
      <c r="O63" s="85" t="s">
        <v>6</v>
      </c>
      <c r="P63" s="86" t="s">
        <v>6</v>
      </c>
      <c r="Q63" s="87"/>
      <c r="R63" s="103"/>
      <c r="S63" s="84" t="s">
        <v>6</v>
      </c>
      <c r="T63" s="85" t="s">
        <v>6</v>
      </c>
      <c r="U63" s="85" t="s">
        <v>6</v>
      </c>
      <c r="V63" s="85" t="s">
        <v>6</v>
      </c>
      <c r="W63" s="86" t="s">
        <v>6</v>
      </c>
      <c r="X63" s="87"/>
      <c r="Y63" s="112"/>
      <c r="Z63" s="70"/>
      <c r="AA63" s="92"/>
      <c r="AB63" s="70"/>
      <c r="AC63" s="71"/>
      <c r="AD63" s="82"/>
    </row>
    <row r="64" spans="2:30" x14ac:dyDescent="0.2">
      <c r="B64" s="20"/>
      <c r="C64" s="116"/>
      <c r="D64" s="118"/>
      <c r="E64" s="84" t="s">
        <v>6</v>
      </c>
      <c r="F64" s="85" t="s">
        <v>6</v>
      </c>
      <c r="G64" s="85" t="s">
        <v>6</v>
      </c>
      <c r="H64" s="85" t="s">
        <v>6</v>
      </c>
      <c r="I64" s="86" t="s">
        <v>6</v>
      </c>
      <c r="J64" s="87"/>
      <c r="K64" s="108"/>
      <c r="L64" s="84" t="s">
        <v>6</v>
      </c>
      <c r="M64" s="85" t="s">
        <v>6</v>
      </c>
      <c r="N64" s="85" t="s">
        <v>6</v>
      </c>
      <c r="O64" s="85" t="s">
        <v>6</v>
      </c>
      <c r="P64" s="86" t="s">
        <v>6</v>
      </c>
      <c r="Q64" s="87"/>
      <c r="R64" s="108"/>
      <c r="S64" s="84" t="s">
        <v>6</v>
      </c>
      <c r="T64" s="85" t="s">
        <v>6</v>
      </c>
      <c r="U64" s="85" t="s">
        <v>6</v>
      </c>
      <c r="V64" s="85" t="s">
        <v>6</v>
      </c>
      <c r="W64" s="86" t="s">
        <v>6</v>
      </c>
      <c r="X64" s="87"/>
      <c r="Y64" s="112"/>
      <c r="Z64" s="70"/>
      <c r="AA64" s="92"/>
      <c r="AB64" s="70"/>
      <c r="AC64" s="71"/>
      <c r="AD64" s="82"/>
    </row>
    <row r="65" spans="2:30" x14ac:dyDescent="0.2">
      <c r="B65" s="20"/>
      <c r="C65" s="116"/>
      <c r="D65" s="70"/>
      <c r="E65" s="84"/>
      <c r="F65" s="85"/>
      <c r="G65" s="85"/>
      <c r="H65" s="85"/>
      <c r="I65" s="86"/>
      <c r="J65" s="87"/>
      <c r="K65" s="70"/>
      <c r="L65" s="84"/>
      <c r="M65" s="85"/>
      <c r="N65" s="85"/>
      <c r="O65" s="85"/>
      <c r="P65" s="86"/>
      <c r="Q65" s="87"/>
      <c r="R65" s="70"/>
      <c r="S65" s="84"/>
      <c r="T65" s="85"/>
      <c r="U65" s="85"/>
      <c r="V65" s="85"/>
      <c r="W65" s="86"/>
      <c r="X65" s="119"/>
      <c r="Y65" s="112"/>
      <c r="Z65" s="70"/>
      <c r="AA65" s="92"/>
      <c r="AB65" s="70"/>
      <c r="AC65" s="71"/>
      <c r="AD65" s="82"/>
    </row>
    <row r="66" spans="2:30" x14ac:dyDescent="0.2">
      <c r="B66" s="20"/>
      <c r="C66" s="120">
        <v>0</v>
      </c>
      <c r="D66" s="92" t="s">
        <v>50</v>
      </c>
      <c r="E66" s="84"/>
      <c r="F66" s="85"/>
      <c r="G66" s="85"/>
      <c r="H66" s="85"/>
      <c r="I66" s="86"/>
      <c r="J66" s="87" t="e">
        <f>_TS_1</f>
        <v>#NAME?</v>
      </c>
      <c r="K66" s="92"/>
      <c r="L66" s="84"/>
      <c r="M66" s="85"/>
      <c r="N66" s="85"/>
      <c r="O66" s="85"/>
      <c r="P66" s="86"/>
      <c r="Q66" s="87"/>
      <c r="R66" s="92"/>
      <c r="S66" s="84"/>
      <c r="T66" s="85"/>
      <c r="U66" s="85"/>
      <c r="V66" s="85"/>
      <c r="W66" s="86"/>
      <c r="X66" s="119"/>
      <c r="Y66" s="121"/>
      <c r="Z66" s="70"/>
      <c r="AA66" s="92"/>
      <c r="AB66" s="70"/>
      <c r="AC66" s="71"/>
      <c r="AD66" s="82"/>
    </row>
    <row r="67" spans="2:30" ht="15" thickBot="1" x14ac:dyDescent="0.25">
      <c r="B67" s="122"/>
      <c r="C67" s="123">
        <v>0</v>
      </c>
      <c r="D67" s="124" t="s">
        <v>51</v>
      </c>
      <c r="E67" s="75"/>
      <c r="F67" s="76"/>
      <c r="G67" s="76"/>
      <c r="H67" s="76"/>
      <c r="I67" s="77"/>
      <c r="J67" s="78" t="e">
        <f>_TPM_1</f>
        <v>#NAME?</v>
      </c>
      <c r="K67" s="124"/>
      <c r="L67" s="75"/>
      <c r="M67" s="76"/>
      <c r="N67" s="76"/>
      <c r="O67" s="76"/>
      <c r="P67" s="77"/>
      <c r="Q67" s="78"/>
      <c r="R67" s="124"/>
      <c r="S67" s="75"/>
      <c r="T67" s="76"/>
      <c r="U67" s="76"/>
      <c r="V67" s="76"/>
      <c r="W67" s="77"/>
      <c r="X67" s="125"/>
      <c r="Y67" s="126">
        <f>COUNTA(E37:I37,L37:P37,S37:W37)/COUNTA(D37,K37,R37)</f>
        <v>5</v>
      </c>
      <c r="Z67" s="127"/>
      <c r="AA67" s="128"/>
      <c r="AB67" s="127"/>
      <c r="AC67" s="35"/>
      <c r="AD67" s="82"/>
    </row>
  </sheetData>
  <protectedRanges>
    <protectedRange algorithmName="SHA-512" hashValue="9BPX+mdW268pidKTQLk3JKl+lHxA9wmFkDB+jTx1pupbwOleGYKR2fwy70oUoKwcnaMUvHAtJiXrktP7JIbLGQ==" saltValue="ztV+vACfWqWhpR2xvfSznQ==" spinCount="100000" sqref="Z2:AA5 Z13:AA19 AA6:AA12 Z12 Z8:Z10 D2:D3 D5 K2:K5 R2:R5 Z22:AA38 Z46:AA52 AA39:AA45 Z45 AB2:AB67 Z41:Z43 D32:D36 D65:D67 D38 Z55:AA67 K32:K38 K65:K67 R65:R67 R32:R38" name="BC"/>
    <protectedRange password="CDC0" sqref="Z13:AA19 AA6:AA12 D2:D3 Z12 D5 Z22:AA34 S6:Y34 Z8:Z10 K32:K34 L6:Q34 K2:AA5 R32:R34 C2:C20 Z46:AA52 AA39:AA45 D32:D36 Z45 D65:D67 D38 Z55:AA67 S39:Y67 Z41:Z43 E2:J67 K65:K67 AB2:AD67 L39:Q67 R65:R67 C57:C67 B2:B67 C24:C53 K35:AA38" name="FW"/>
    <protectedRange algorithmName="SHA-512" hashValue="9BPX+mdW268pidKTQLk3JKl+lHxA9wmFkDB+jTx1pupbwOleGYKR2fwy70oUoKwcnaMUvHAtJiXrktP7JIbLGQ==" saltValue="ztV+vACfWqWhpR2xvfSznQ==" spinCount="100000" sqref="D4 D37" name="BC_1"/>
    <protectedRange password="CDC0" sqref="D4 D37" name="FW_1"/>
    <protectedRange algorithmName="SHA-512" hashValue="9BPX+mdW268pidKTQLk3JKl+lHxA9wmFkDB+jTx1pupbwOleGYKR2fwy70oUoKwcnaMUvHAtJiXrktP7JIbLGQ==" saltValue="ztV+vACfWqWhpR2xvfSznQ==" spinCount="100000" sqref="D20 D27 K20:K24 K27 R20:R24 R27 R16 D24 D53 D60 K53:K57 K60 R53:R57 R60 R49 D57" name="BC_6"/>
    <protectedRange password="CDC0" sqref="D20 D27 K20:K24 K27 R20:R24 R27 R16 D24 D53 D60 K53:K57 K60 R53:R57 R60 R49 D57" name="FW_6"/>
    <protectedRange algorithmName="SHA-512" hashValue="9BPX+mdW268pidKTQLk3JKl+lHxA9wmFkDB+jTx1pupbwOleGYKR2fwy70oUoKwcnaMUvHAtJiXrktP7JIbLGQ==" saltValue="ztV+vACfWqWhpR2xvfSznQ==" spinCount="100000" sqref="Z20:Z21 Z53:Z54" name="BC_7"/>
    <protectedRange password="CDC0" sqref="Z20:Z21 Z53:Z54" name="FW_7"/>
    <protectedRange algorithmName="SHA-512" hashValue="9BPX+mdW268pidKTQLk3JKl+lHxA9wmFkDB+jTx1pupbwOleGYKR2fwy70oUoKwcnaMUvHAtJiXrktP7JIbLGQ==" saltValue="ztV+vACfWqWhpR2xvfSznQ==" spinCount="100000" sqref="R13:R15 R46:R48" name="BC_13"/>
    <protectedRange password="CDC0" sqref="R13:R15 R46:R48" name="FW_5"/>
    <protectedRange algorithmName="SHA-512" hashValue="9BPX+mdW268pidKTQLk3JKl+lHxA9wmFkDB+jTx1pupbwOleGYKR2fwy70oUoKwcnaMUvHAtJiXrktP7JIbLGQ==" saltValue="ztV+vACfWqWhpR2xvfSznQ==" spinCount="100000" sqref="K13:K16 K46:K49" name="BC_13_1"/>
    <protectedRange password="CDC0" sqref="K13:K16 K46:K49" name="FW_8"/>
    <protectedRange algorithmName="SHA-512" hashValue="9BPX+mdW268pidKTQLk3JKl+lHxA9wmFkDB+jTx1pupbwOleGYKR2fwy70oUoKwcnaMUvHAtJiXrktP7JIbLGQ==" saltValue="ztV+vACfWqWhpR2xvfSznQ==" spinCount="100000" sqref="D13:D16 D46:D49" name="BC_13_2"/>
    <protectedRange password="CDC0" sqref="D13:D16 D46:D49" name="FW_9"/>
    <protectedRange algorithmName="SHA-512" hashValue="9BPX+mdW268pidKTQLk3JKl+lHxA9wmFkDB+jTx1pupbwOleGYKR2fwy70oUoKwcnaMUvHAtJiXrktP7JIbLGQ==" saltValue="ztV+vACfWqWhpR2xvfSznQ==" spinCount="100000" sqref="D22:D23 D55:D56" name="BC_13_3"/>
    <protectedRange password="CDC0" sqref="D22:D23 C21:C23 D55:D56 C54:C56" name="FW_10"/>
  </protectedRanges>
  <mergeCells count="26">
    <mergeCell ref="Y39:Y52"/>
    <mergeCell ref="C41:C44"/>
    <mergeCell ref="C45:C49"/>
    <mergeCell ref="C50:C53"/>
    <mergeCell ref="Y53:Y66"/>
    <mergeCell ref="C54:C56"/>
    <mergeCell ref="C57:C61"/>
    <mergeCell ref="B35:B67"/>
    <mergeCell ref="D35:I36"/>
    <mergeCell ref="L35:P35"/>
    <mergeCell ref="S35:W35"/>
    <mergeCell ref="L36:P36"/>
    <mergeCell ref="S36:W36"/>
    <mergeCell ref="Y6:Y19"/>
    <mergeCell ref="C8:C11"/>
    <mergeCell ref="C12:C16"/>
    <mergeCell ref="C17:C20"/>
    <mergeCell ref="Y20:Y33"/>
    <mergeCell ref="C21:C23"/>
    <mergeCell ref="C24:C28"/>
    <mergeCell ref="B2:B34"/>
    <mergeCell ref="D2:I3"/>
    <mergeCell ref="L2:P2"/>
    <mergeCell ref="S2:W2"/>
    <mergeCell ref="L3:P3"/>
    <mergeCell ref="S3:W3"/>
  </mergeCells>
  <conditionalFormatting sqref="X2:X5 Q2:Q5 J2:J5 X8:X38 J8:J38 J41:J67 Q41:Q67 X41:X67 Q8:Q38">
    <cfRule type="expression" dxfId="4" priority="5">
      <formula>IF($O$6="x",0,1)</formula>
    </cfRule>
  </conditionalFormatting>
  <conditionalFormatting sqref="D5 K5 R5 AD4:AD34">
    <cfRule type="expression" dxfId="6" priority="4">
      <formula>IF($AI$6="x",0,1)</formula>
    </cfRule>
  </conditionalFormatting>
  <conditionalFormatting sqref="X6:X7 Q6:Q7 J6:J7">
    <cfRule type="expression" dxfId="5" priority="3">
      <formula>IF($O$6="x",0,1)</formula>
    </cfRule>
  </conditionalFormatting>
  <conditionalFormatting sqref="D38 K38 R38 AD37:AD67">
    <cfRule type="expression" dxfId="1" priority="2">
      <formula>IF($AI$6="x",0,1)</formula>
    </cfRule>
  </conditionalFormatting>
  <conditionalFormatting sqref="X39:X40 Q39:Q40 J39:J40">
    <cfRule type="expression" dxfId="0" priority="1">
      <formula>IF($O$6="x",0,1)</formula>
    </cfRule>
  </conditionalFormatting>
  <dataValidations disablePrompts="1" count="1">
    <dataValidation type="list" allowBlank="1" showInputMessage="1" showErrorMessage="1" sqref="Y4:Y5 Y37:Y38" xr:uid="{16BF4D00-6FC7-4AEE-B601-312613C25E75}">
      <formula1>#REF!</formula1>
    </dataValidation>
  </dataValidations>
  <pageMargins left="0.7" right="0.7" top="0.78740157499999996" bottom="0.78740157499999996" header="0.3" footer="0.3"/>
  <pageSetup paperSize="9" orientation="portrait" horizontalDpi="4294967293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Pack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</dc:creator>
  <cp:lastModifiedBy>Ali</cp:lastModifiedBy>
  <dcterms:created xsi:type="dcterms:W3CDTF">2023-07-01T15:42:17Z</dcterms:created>
  <dcterms:modified xsi:type="dcterms:W3CDTF">2023-07-01T16:10:56Z</dcterms:modified>
</cp:coreProperties>
</file>